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pers.local\DG\ATTIVITA’ CONDIVISA DG PERSONALE\DATI COMPARTO UNICO\Moduli e Vademecum e lettera trasmissione v 3.8.2026\"/>
    </mc:Choice>
  </mc:AlternateContent>
  <xr:revisionPtr revIDLastSave="0" documentId="13_ncr:1_{C98928BE-4775-4FFA-A530-94C0A3BB0405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Modulo 2" sheetId="1" r:id="rId1"/>
    <sheet name="GUIDA" sheetId="2" r:id="rId2"/>
    <sheet name="ANAGRAFICA ENTI" sheetId="3" r:id="rId3"/>
    <sheet name="CONTROLLI" sheetId="4" r:id="rId4"/>
  </sheets>
  <definedNames>
    <definedName name="anag">'ANAGRAFICA ENTI'!$A$2:$A$430</definedName>
    <definedName name="_xlnm.Print_Area" localSheetId="3">CONTROLLI!$A$1:$E$32</definedName>
    <definedName name="_xlnm.Print_Area" localSheetId="1">GUIDA!$A$1:$C$30</definedName>
    <definedName name="_xlnm.Print_Area" localSheetId="0">'Modulo 2'!$A$1:$M$39</definedName>
    <definedName name="STATO_CODICE">CONTROLLI!$C$8</definedName>
    <definedName name="STATO_MODULO">'Modulo 2'!$K$2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3" i="4"/>
  <c r="E21" i="4"/>
  <c r="E19" i="4"/>
  <c r="E18" i="4"/>
  <c r="E17" i="4"/>
  <c r="E16" i="4"/>
  <c r="E15" i="4"/>
  <c r="E14" i="4"/>
  <c r="E13" i="4"/>
  <c r="E12" i="4"/>
  <c r="I3" i="1" s="1"/>
  <c r="E11" i="4"/>
  <c r="I2" i="1" s="1"/>
  <c r="C7" i="4"/>
  <c r="C3" i="4"/>
  <c r="L6" i="1" s="1"/>
  <c r="C35" i="2"/>
  <c r="H38" i="1"/>
  <c r="D38" i="1"/>
  <c r="G33" i="1"/>
  <c r="H32" i="1"/>
  <c r="H31" i="1"/>
  <c r="H30" i="1"/>
  <c r="H29" i="1"/>
  <c r="H28" i="1"/>
  <c r="H27" i="1"/>
  <c r="H26" i="1"/>
  <c r="H25" i="1"/>
  <c r="H24" i="1"/>
  <c r="H22" i="1"/>
  <c r="H21" i="1"/>
  <c r="H20" i="1"/>
  <c r="H15" i="1"/>
  <c r="H14" i="1"/>
  <c r="H13" i="1"/>
  <c r="G13" i="1"/>
  <c r="I7" i="1"/>
  <c r="I6" i="1"/>
  <c r="I5" i="1"/>
  <c r="I4" i="1"/>
  <c r="E20" i="4" l="1"/>
  <c r="H16" i="1" s="1"/>
  <c r="G17" i="1"/>
  <c r="E22" i="4" s="1"/>
  <c r="H33" i="1" s="1"/>
  <c r="C6" i="4" l="1"/>
  <c r="L7" i="1" s="1"/>
  <c r="C5" i="4"/>
  <c r="K2" i="1" l="1"/>
  <c r="C4" i="2" s="1"/>
  <c r="C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Servizio Sistemi — RAS</author>
  </authors>
  <commentList>
    <comment ref="J2" authorId="0" shapeId="0" xr:uid="{00000000-0006-0000-0000-000001000000}">
      <text>
        <r>
          <rPr>
            <sz val="11"/>
            <color theme="1"/>
            <rFont val="Aptos Narrow"/>
            <family val="2"/>
            <charset val="1"/>
          </rPr>
          <t>PASSO 1 — Dati generali: scegli l'Ente dalla tendina e completa i recapiti. Ripeti la denominazione identica nell'ultima riga come conferma.</t>
        </r>
      </text>
    </comment>
    <comment ref="J14" authorId="0" shapeId="0" xr:uid="{00000000-0006-0000-0000-000002000000}">
      <text>
        <r>
          <rPr>
            <sz val="11"/>
            <color theme="1"/>
            <rFont val="Aptos Narrow"/>
            <family val="2"/>
            <charset val="1"/>
          </rPr>
          <t>PASSO 2 — Fondo risorse decentrate 2025 (dati 2, 3 e 4). Le voci 1 e 5 sono automatiche. Importi al netto di oneri riflessi e IRAP.</t>
        </r>
      </text>
    </comment>
    <comment ref="J20" authorId="0" shapeId="0" xr:uid="{00000000-0006-0000-0000-000003000000}">
      <text>
        <r>
          <rPr>
            <sz val="11"/>
            <color theme="1"/>
            <rFont val="Aptos Narrow"/>
            <family val="2"/>
            <charset val="1"/>
          </rPr>
          <t>PASSO 3 — Utilizzo del fondo 2025 (dati 6-17). Indica 0 se una voce non ricorre. Il totale (dato 18) deve coincidere con il fondo spendibile (dato 5).</t>
        </r>
      </text>
    </comment>
    <comment ref="J38" authorId="0" shapeId="0" xr:uid="{00000000-0006-0000-0000-000004000000}">
      <text>
        <r>
          <rPr>
            <sz val="11"/>
            <color theme="1"/>
            <rFont val="Aptos Narrow"/>
            <family val="2"/>
            <charset val="1"/>
          </rPr>
          <t>PASSO 4 — Indica la data e il nominativo del Responsabile della compilazione. Quando il riquadro di stato è VERDE — PRONTO ALLA TRASMISSIONE, salva il file, apponi la firma digitale e invialo alla casella PEC dedicata.</t>
        </r>
      </text>
    </comment>
  </commentList>
</comments>
</file>

<file path=xl/sharedStrings.xml><?xml version="1.0" encoding="utf-8"?>
<sst xmlns="http://schemas.openxmlformats.org/spreadsheetml/2006/main" count="975" uniqueCount="540">
  <si>
    <t>SEZIONE 1 - DATI GENERALI DELL'ENTE</t>
  </si>
  <si>
    <t>STATO DI COMPILAZIONE</t>
  </si>
  <si>
    <t>ELENCO ENTI (colonna di servizio — non modificare)</t>
  </si>
  <si>
    <t>Denominazione Ente</t>
  </si>
  <si>
    <t>PASSO 1</t>
  </si>
  <si>
    <t>COMUNE DI ABBASANTA</t>
  </si>
  <si>
    <t>Codice fiscale</t>
  </si>
  <si>
    <t>COMUNE DI AGGIUS</t>
  </si>
  <si>
    <t>Il Responsabile della compilazione</t>
  </si>
  <si>
    <t>COMUNE DI AGLIENTU</t>
  </si>
  <si>
    <t>Recapito telefonico</t>
  </si>
  <si>
    <t>COMUNE DI AIDOMAGGIORE</t>
  </si>
  <si>
    <t>Indirizzo PEC</t>
  </si>
  <si>
    <t>Campi compilati</t>
  </si>
  <si>
    <t>COMUNE DI ALÀ DEI SARDI</t>
  </si>
  <si>
    <t>Indirizzo Email</t>
  </si>
  <si>
    <t>Controlli superati</t>
  </si>
  <si>
    <t>COMUNE DI ALBAGIARA</t>
  </si>
  <si>
    <t>Il modulo è trasmissibile via PEC soltanto nello stato PRONTO ALLA TRASMISSIONE.</t>
  </si>
  <si>
    <t>COMUNE DI ALES</t>
  </si>
  <si>
    <t>COMUNE DI ALGHERO</t>
  </si>
  <si>
    <t>COMUNE DI ALLAI</t>
  </si>
  <si>
    <t>SEZIONE 2 - FONDO RISORSE DECENTRATE ANNO 2025</t>
  </si>
  <si>
    <t>COMUNE DI ANELA</t>
  </si>
  <si>
    <t>COMUNE DI ARBOREA</t>
  </si>
  <si>
    <t xml:space="preserve">FONDO RISORSE DECENTRATE ANNO 2025 AL NETTO DEGLI ONERI RIFLESSI E DELL'IRAP </t>
  </si>
  <si>
    <t>Totale fondo risorse decentrate anno 2025 (2 + 3)</t>
  </si>
  <si>
    <t>COMUNE DI ARBUS</t>
  </si>
  <si>
    <t>di cui: importo parte stabile del fondo risorse decentrate 2025</t>
  </si>
  <si>
    <t>PASSO 2</t>
  </si>
  <si>
    <t>COMUNE DI ARDARA</t>
  </si>
  <si>
    <t>di cui : importo parte variabile del fondo risorse decentrate 2025</t>
  </si>
  <si>
    <t>COMUNE DI ARDAULI</t>
  </si>
  <si>
    <t>decurtazione applicata per il rispetto al limite di spesa ai sensi dell'art. 23 comma 2 d. lgs 75/2017</t>
  </si>
  <si>
    <t>COMUNE DI ARITZO</t>
  </si>
  <si>
    <t>Importo del fondo 2025 spendibile (1 -4)</t>
  </si>
  <si>
    <t>COMUNE DI ARMUNGIA</t>
  </si>
  <si>
    <t xml:space="preserve"> </t>
  </si>
  <si>
    <t>COMUNE DI ARZACHENA</t>
  </si>
  <si>
    <t xml:space="preserve">UTILIZZO DEL FONDO RISORSE DECENTRATE NELL'ANNO 2025  AL NETTO DEGLI ONERI RIFLESSI E DELL'IRAP </t>
  </si>
  <si>
    <t>Utilizzi obbligatori</t>
  </si>
  <si>
    <t>COMUNE DI ARZANA</t>
  </si>
  <si>
    <t>indennità di comparto al personale  in servizio  (tabella C colonna 4 CCNL 2022-2024)</t>
  </si>
  <si>
    <t>PASSO 3</t>
  </si>
  <si>
    <t>COMUNE DI ASSEMINI</t>
  </si>
  <si>
    <t>differenziali stipendiali in godimento a favore del personale in servizio (DEP)  a seguito della nuova classificazione del personale (art. 78 comma 3 lett. b) CCNL 2019-2021)</t>
  </si>
  <si>
    <t>COMUNE DI ASSOLO</t>
  </si>
  <si>
    <t>totale complessivo dei differenziali stipendiali  (post- riclassificazione) - Art. 78 comma 2  e tab. A CCNL 2019-2021</t>
  </si>
  <si>
    <t>COMUNE DI ASUNI</t>
  </si>
  <si>
    <t>Utilizzi discrezionali</t>
  </si>
  <si>
    <t>COMUNE DI ATZARA</t>
  </si>
  <si>
    <t xml:space="preserve">importo del fondo destinato a future progressioni dell’anno di riferimento </t>
  </si>
  <si>
    <t>COMUNE DI AUSTIS</t>
  </si>
  <si>
    <t>premi collegati alla performance organizzativa e individuale</t>
  </si>
  <si>
    <t>COMUNE DI BADESI</t>
  </si>
  <si>
    <t>indennità di turno</t>
  </si>
  <si>
    <t>COMUNE DI BALLAO</t>
  </si>
  <si>
    <t>indennità di reperibilità e compensi di cui all'art. 24 comma 1 del CCNL del 14.09.2001</t>
  </si>
  <si>
    <t>COMUNE DI BANARI</t>
  </si>
  <si>
    <t>compensi di cui all'art. 24 comma 1 del CCNL del 14.09.2002</t>
  </si>
  <si>
    <t>COMUNE DI BARADILI</t>
  </si>
  <si>
    <t xml:space="preserve">indennità per specifiche responsabilità ex art. 84 CCNL 2019-2021 </t>
  </si>
  <si>
    <t>COMUNE DI BARATILI SAN PIETRO</t>
  </si>
  <si>
    <t>indennità di funzione di cui all'art. 97 del CCNL 2019-2021</t>
  </si>
  <si>
    <t>COMUNE DI BARESSA</t>
  </si>
  <si>
    <t>risorse destinate ai piano welfare</t>
  </si>
  <si>
    <t>COMUNE DI BARI SARDO</t>
  </si>
  <si>
    <t>altri compensi accessori previsti dal CCNL</t>
  </si>
  <si>
    <t>COMUNE DI BARRALI</t>
  </si>
  <si>
    <t xml:space="preserve">TOTALE UTILIZZO DEL FONDO RISORSE DECENTRATE NEL 2025  AL NETTO DEGLI ONERI RIFLESSI E DELL'IRAP </t>
  </si>
  <si>
    <t>COMUNE DI BARUMINI</t>
  </si>
  <si>
    <t>COMUNE DI BAULADU</t>
  </si>
  <si>
    <t>COMUNE DI BAUNEI</t>
  </si>
  <si>
    <t>COMUNE DI BELVÌ</t>
  </si>
  <si>
    <t>COMUNE DI BENETUTTI</t>
  </si>
  <si>
    <t>Data</t>
  </si>
  <si>
    <t>PASSO 4</t>
  </si>
  <si>
    <t>COMUNE DI BERCHIDDA</t>
  </si>
  <si>
    <t>COMUNE DI BESSUDE</t>
  </si>
  <si>
    <t>COMUNE DI BIDONÌ</t>
  </si>
  <si>
    <t>COMUNE DI BIRORI</t>
  </si>
  <si>
    <t>COMUNE DI BITTI</t>
  </si>
  <si>
    <t>COMUNE DI BOLOTANA</t>
  </si>
  <si>
    <t>COMUNE DI BONARCADO</t>
  </si>
  <si>
    <t>COMUNE DI BONNANARO</t>
  </si>
  <si>
    <t>COMUNE DI BONO</t>
  </si>
  <si>
    <t>COMUNE DI BONORVA</t>
  </si>
  <si>
    <t>COMUNE DI BORONEDDU</t>
  </si>
  <si>
    <t>COMUNE DI BORORE</t>
  </si>
  <si>
    <t>COMUNE DI BORTIGALI</t>
  </si>
  <si>
    <t>COMUNE DI BORTIGIADAS</t>
  </si>
  <si>
    <t>COMUNE DI BORUTTA</t>
  </si>
  <si>
    <t>COMUNE DI BOSA</t>
  </si>
  <si>
    <t>COMUNE DI BOTTIDDA</t>
  </si>
  <si>
    <t>COMUNE DI BUDDUSÒ</t>
  </si>
  <si>
    <t>COMUNE DI BUDONI</t>
  </si>
  <si>
    <t>COMUNE DI BUGGERRU</t>
  </si>
  <si>
    <t>COMUNE DI BULTEI</t>
  </si>
  <si>
    <t>COMUNE DI BULZI</t>
  </si>
  <si>
    <t>COMUNE DI BURCEI</t>
  </si>
  <si>
    <t>COMUNE DI BURGOS</t>
  </si>
  <si>
    <t>COMUNE DI BUSACHI</t>
  </si>
  <si>
    <t>COMUNE DI CABRAS</t>
  </si>
  <si>
    <t>COMUNE DI CAGLIARI</t>
  </si>
  <si>
    <t>COMUNE DI CALANGIANUS</t>
  </si>
  <si>
    <t>COMUNE DI CALASETTA</t>
  </si>
  <si>
    <t>COMUNE DI CAPOTERRA</t>
  </si>
  <si>
    <t>COMUNE DI CARBONIA</t>
  </si>
  <si>
    <t>COMUNE DI CARDEDU</t>
  </si>
  <si>
    <t>COMUNE DI CARGEGHE</t>
  </si>
  <si>
    <t>COMUNE DI CARLOFORTE</t>
  </si>
  <si>
    <t>COMUNE DI CASTELSARDO</t>
  </si>
  <si>
    <t>COMUNE DI CASTIADAS</t>
  </si>
  <si>
    <t>COMUNE DI CHEREMULE</t>
  </si>
  <si>
    <t>COMUNE DI CHIARAMONTI</t>
  </si>
  <si>
    <t>COMUNE DI CODRONGIANOS</t>
  </si>
  <si>
    <t>COMUNE DI COLLINAS</t>
  </si>
  <si>
    <t>COMUNE DI COSSOINE</t>
  </si>
  <si>
    <t>COMUNE DI CUGLIERI</t>
  </si>
  <si>
    <t>COMUNE DI CURCURIS</t>
  </si>
  <si>
    <t>COMUNE DI DECIMOMANNU</t>
  </si>
  <si>
    <t>COMUNE DI DECIMOPUTZU</t>
  </si>
  <si>
    <t>COMUNE DI DESULO</t>
  </si>
  <si>
    <t>COMUNE DI DOLIANOVA</t>
  </si>
  <si>
    <t>COMUNE DI DOMUS DE MARIA</t>
  </si>
  <si>
    <t>COMUNE DI DOMUSNOVAS</t>
  </si>
  <si>
    <t>COMUNE DI DONORI</t>
  </si>
  <si>
    <t>COMUNE DI DORGALI</t>
  </si>
  <si>
    <t>COMUNE DI DUALCHI</t>
  </si>
  <si>
    <t>COMUNE DI ELINI</t>
  </si>
  <si>
    <t>COMUNE DI ELMAS</t>
  </si>
  <si>
    <t>COMUNE DI ERULA</t>
  </si>
  <si>
    <t>COMUNE DI ESCALAPLANO</t>
  </si>
  <si>
    <t>COMUNE DI ESCOLCA</t>
  </si>
  <si>
    <t>COMUNE DI ESPORLATU</t>
  </si>
  <si>
    <t>COMUNE DI ESTERZILI</t>
  </si>
  <si>
    <t>COMUNE DI FLORINAS</t>
  </si>
  <si>
    <t>COMUNE DI FLUMINIMAGGIORE</t>
  </si>
  <si>
    <t>COMUNE DI FLUSSIO</t>
  </si>
  <si>
    <t>COMUNE DI FONNI</t>
  </si>
  <si>
    <t>COMUNE DI FORDONGIANUS</t>
  </si>
  <si>
    <t>COMUNE DI FURTEI</t>
  </si>
  <si>
    <t>COMUNE DI GADONI</t>
  </si>
  <si>
    <t>COMUNE DI GAIRO</t>
  </si>
  <si>
    <t>COMUNE DI GALTELLÌ</t>
  </si>
  <si>
    <t>COMUNE DI GAVOI</t>
  </si>
  <si>
    <t>COMUNE DI GENONI</t>
  </si>
  <si>
    <t>COMUNE DI GENURI</t>
  </si>
  <si>
    <t>COMUNE DI GERGEI</t>
  </si>
  <si>
    <t>COMUNE DI GESICO</t>
  </si>
  <si>
    <t>COMUNE DI GESTURI</t>
  </si>
  <si>
    <t>COMUNE DI GHILARZA</t>
  </si>
  <si>
    <t>COMUNE DI GIAVE</t>
  </si>
  <si>
    <t>COMUNE DI GIBA</t>
  </si>
  <si>
    <t>COMUNE DI GIRASOLE</t>
  </si>
  <si>
    <t>COMUNE DI GOLFO ARANCI</t>
  </si>
  <si>
    <t>COMUNE DI GONI</t>
  </si>
  <si>
    <t>COMUNE DI GONNESA</t>
  </si>
  <si>
    <t>COMUNE DI GONNOSCODINA</t>
  </si>
  <si>
    <t>COMUNE DI GONNOSFANADIGA</t>
  </si>
  <si>
    <t>COMUNE DI GONNOSNÒ</t>
  </si>
  <si>
    <t>COMUNE DI GONNOSTRAMATZA</t>
  </si>
  <si>
    <t>COMUNE DI GUAMAGGIORE</t>
  </si>
  <si>
    <t>COMUNE DI GUASILA</t>
  </si>
  <si>
    <t>COMUNE DI GUSPINI</t>
  </si>
  <si>
    <t>COMUNE DI IGLESIAS</t>
  </si>
  <si>
    <t>COMUNE DI ILBONO</t>
  </si>
  <si>
    <t>COMUNE DI ILLORAI</t>
  </si>
  <si>
    <t>COMUNE DI IRGOLI</t>
  </si>
  <si>
    <t>COMUNE DI ISILI</t>
  </si>
  <si>
    <t>COMUNE DI ITTIREDDU</t>
  </si>
  <si>
    <t>COMUNE DI ITTIRI</t>
  </si>
  <si>
    <t>COMUNE DI JERZU</t>
  </si>
  <si>
    <t>COMUNE DI LA MADDALENA</t>
  </si>
  <si>
    <t>COMUNE DI LACONI</t>
  </si>
  <si>
    <t>COMUNE DI LAERRU</t>
  </si>
  <si>
    <t>COMUNE DI LANUSEI</t>
  </si>
  <si>
    <t>COMUNE DI LAS PLASSAS</t>
  </si>
  <si>
    <t>COMUNE DI LEI</t>
  </si>
  <si>
    <t>COMUNE DI LOCERI</t>
  </si>
  <si>
    <t>COMUNE DI LOCULI</t>
  </si>
  <si>
    <t>COMUNE DI LODÈ</t>
  </si>
  <si>
    <t>COMUNE DI LODINE</t>
  </si>
  <si>
    <t>COMUNE DI LOIRI PORTO SAN PAOLO</t>
  </si>
  <si>
    <t>COMUNE DI LOTZORAI</t>
  </si>
  <si>
    <t>COMUNE DI LULA</t>
  </si>
  <si>
    <t>COMUNE DI LUNAMATRONA</t>
  </si>
  <si>
    <t>COMUNE DI LUOGOSANTO</t>
  </si>
  <si>
    <t>COMUNE DI LURAS</t>
  </si>
  <si>
    <t>COMUNE DI MACOMER</t>
  </si>
  <si>
    <t>COMUNE DI MAGOMADAS</t>
  </si>
  <si>
    <t>COMUNE DI MAMOIADA</t>
  </si>
  <si>
    <t>COMUNE DI MANDAS</t>
  </si>
  <si>
    <t>COMUNE DI  MARA</t>
  </si>
  <si>
    <t>COMUNE DI MARACALAGONIS</t>
  </si>
  <si>
    <t>COMUNE DI MARRUBIU</t>
  </si>
  <si>
    <t>COMUNE DI MARTIS</t>
  </si>
  <si>
    <t>COMUNE DI MASAINAS</t>
  </si>
  <si>
    <t>COMUNE DI MASULLAS</t>
  </si>
  <si>
    <t>COMUNE DI MEANA SARDO</t>
  </si>
  <si>
    <t>COMUNE DI MILIS</t>
  </si>
  <si>
    <t>COMUNE DI MODOLO</t>
  </si>
  <si>
    <t>COMUNE DI MOGORELLA</t>
  </si>
  <si>
    <t>COMUNE DI MOGORO</t>
  </si>
  <si>
    <t>COMUNE DI MONASTIR</t>
  </si>
  <si>
    <t>COMUNE DI MONSERRATO</t>
  </si>
  <si>
    <t>COMUNE DI MONTELEONE ROCCA DORIA</t>
  </si>
  <si>
    <t>COMUNE DI MONTI</t>
  </si>
  <si>
    <t>COMUNE DI MONTRESTA</t>
  </si>
  <si>
    <t>COMUNE DI MORES</t>
  </si>
  <si>
    <t>COMUNE DI MORGONGIORI</t>
  </si>
  <si>
    <t>COMUNE DI MURAVERA</t>
  </si>
  <si>
    <t>COMUNE DI MUROS</t>
  </si>
  <si>
    <t>COMUNE DI MUSEI</t>
  </si>
  <si>
    <t>COMUNE DI NARBOLIA</t>
  </si>
  <si>
    <t>COMUNE DI NARCAO</t>
  </si>
  <si>
    <t>COMUNE DI NEONELI</t>
  </si>
  <si>
    <t>COMUNE DI NORAGUGUME</t>
  </si>
  <si>
    <t>COMUNE DI NORBELLO</t>
  </si>
  <si>
    <t>COMUNE DI NUGHEDU SAN NICOLÒ</t>
  </si>
  <si>
    <t>COMUNE DI NUGHEDU SANTA VITTORIA</t>
  </si>
  <si>
    <t>COMUNE DI NULE</t>
  </si>
  <si>
    <t>COMUNE DI NULVI</t>
  </si>
  <si>
    <t>COMUNE DI NUORO</t>
  </si>
  <si>
    <t>COMUNE DI NURACHI</t>
  </si>
  <si>
    <t>COMUNE DI NURAGUS</t>
  </si>
  <si>
    <t>COMUNE DI NURALLAO</t>
  </si>
  <si>
    <t>COMUNE DI NURAMINIS</t>
  </si>
  <si>
    <t>COMUNE DI NURECI</t>
  </si>
  <si>
    <t>COMUNE DI NURRI</t>
  </si>
  <si>
    <t>COMUNE DI NUXIS</t>
  </si>
  <si>
    <t>COMUNE DI OLBIA</t>
  </si>
  <si>
    <t>COMUNE DI OLIENA</t>
  </si>
  <si>
    <t>COMUNE DI OLLASTRA</t>
  </si>
  <si>
    <t>COMUNE DI OLLOLAI</t>
  </si>
  <si>
    <t>COMUNE DI OLMEDO</t>
  </si>
  <si>
    <t>COMUNE DI OLZAI</t>
  </si>
  <si>
    <t>COMUNE DI ONANÌ</t>
  </si>
  <si>
    <t>COMUNE DI ONIFAI</t>
  </si>
  <si>
    <t>COMUNE DI ONIFERI</t>
  </si>
  <si>
    <t>COMUNE DI ORANI</t>
  </si>
  <si>
    <t>COMUNE DI ORGOSOLO</t>
  </si>
  <si>
    <t>COMUNE DI ORISTANO</t>
  </si>
  <si>
    <t>COMUNE DI OROSEI</t>
  </si>
  <si>
    <t>COMUNE DI OROTELLI</t>
  </si>
  <si>
    <t>COMUNE DI ORROLI</t>
  </si>
  <si>
    <t>COMUNE DI ORTACESUS</t>
  </si>
  <si>
    <t>COMUNE DI ORTUERI</t>
  </si>
  <si>
    <t>COMUNE DI ORUNE</t>
  </si>
  <si>
    <t>COMUNE DI OSCHIRI</t>
  </si>
  <si>
    <t>COMUNE DI OSIDDA</t>
  </si>
  <si>
    <t>COMUNE DI OSILO</t>
  </si>
  <si>
    <t>COMUNE DI OSINI</t>
  </si>
  <si>
    <t>COMUNE DI OSSI</t>
  </si>
  <si>
    <t>COMUNE DI OTTANA</t>
  </si>
  <si>
    <t>COMUNE DI OVODDA</t>
  </si>
  <si>
    <t>COMUNE DI OZIERI</t>
  </si>
  <si>
    <t>COMUNE DI PABILLONIS</t>
  </si>
  <si>
    <t>COMUNE DI PADRIA</t>
  </si>
  <si>
    <t>COMUNE DI PADRU</t>
  </si>
  <si>
    <t>COMUNE DI PALAU</t>
  </si>
  <si>
    <t>COMUNE DI PALMAS ARBOREA</t>
  </si>
  <si>
    <t>COMUNE DI PATTADA</t>
  </si>
  <si>
    <t>COMUNE DI PAU</t>
  </si>
  <si>
    <t>COMUNE DI PAULI ARBAREI</t>
  </si>
  <si>
    <t>COMUNE DI PAULILATINO</t>
  </si>
  <si>
    <t>COMUNE DI PERDASDEFOGU</t>
  </si>
  <si>
    <t>COMUNE DI PERDAXIUS</t>
  </si>
  <si>
    <t>COMUNE DI PERFUGAS</t>
  </si>
  <si>
    <t>COMUNE DI PIMENTEL</t>
  </si>
  <si>
    <t>COMUNE DI PISCINAS</t>
  </si>
  <si>
    <t>COMUNE DI PLOAGHE</t>
  </si>
  <si>
    <t>COMUNE DI POMPU</t>
  </si>
  <si>
    <t>COMUNE DI PORTO TORRES</t>
  </si>
  <si>
    <t>COMUNE DI PORTOSCUSO</t>
  </si>
  <si>
    <t>COMUNE DI POSADA</t>
  </si>
  <si>
    <t>COMUNE DI POZZOMAGGIORE</t>
  </si>
  <si>
    <t>COMUNE DI PULA</t>
  </si>
  <si>
    <t>COMUNE DI PUTIFIGARI</t>
  </si>
  <si>
    <t>COMUNE DI QUARTU SANT'ELENA</t>
  </si>
  <si>
    <t>COMUNE DI QUARTUCCIU</t>
  </si>
  <si>
    <t>COMUNE DI RIOLA SARDO</t>
  </si>
  <si>
    <t>COMUNE DI ROMANA</t>
  </si>
  <si>
    <t>COMUNE DI RUINAS</t>
  </si>
  <si>
    <t>COMUNE DI SADALI</t>
  </si>
  <si>
    <t>COMUNE DI SAGAMA</t>
  </si>
  <si>
    <t>COMUNE DI SAMASSI</t>
  </si>
  <si>
    <t>COMUNE DI SAMATZAI</t>
  </si>
  <si>
    <t>COMUNE DI SAMUGHEO</t>
  </si>
  <si>
    <t>COMUNE DI SAN BASILIO</t>
  </si>
  <si>
    <t>COMUNE DI SAN GAVINO MONREALE</t>
  </si>
  <si>
    <t>COMUNE DI SAN GIOVANNI SUERGIU</t>
  </si>
  <si>
    <t>COMUNE DI SAN NICOLÒ D'ARCIDANO</t>
  </si>
  <si>
    <t>COMUNE DI SAN NICOLÒ GERREI</t>
  </si>
  <si>
    <t>COMUNE DI SAN SPERATE</t>
  </si>
  <si>
    <t>COMUNE DI SAN TEODORO</t>
  </si>
  <si>
    <t>COMUNE DI SAN VERO MILIS</t>
  </si>
  <si>
    <t>COMUNE DI SAN VITO</t>
  </si>
  <si>
    <t>COMUNE DI SANLURI</t>
  </si>
  <si>
    <t>COMUNE DI SANTA GIUSTA</t>
  </si>
  <si>
    <t>COMUNE DI SANTA MARIA COGHINAS</t>
  </si>
  <si>
    <t>COMUNE DI SANTA TERESA GALLURA</t>
  </si>
  <si>
    <t>COMUNE DI SANTADI</t>
  </si>
  <si>
    <t>COMUNE DI SANT'ANDREA FRIUS</t>
  </si>
  <si>
    <t>COMUNE DI SANT'ANNA ARRESI</t>
  </si>
  <si>
    <t>COMUNE DI SANT'ANTIOCO</t>
  </si>
  <si>
    <t>COMUNE DI SANT'ANTONIO DI GALLURA</t>
  </si>
  <si>
    <t>COMUNE DI SANTU LUSSURGIU</t>
  </si>
  <si>
    <t>COMUNE DI SARDARA</t>
  </si>
  <si>
    <t>COMUNE DI SARROCH</t>
  </si>
  <si>
    <t>COMUNE DI SARULE</t>
  </si>
  <si>
    <t>COMUNE DI SASSARI</t>
  </si>
  <si>
    <t>COMUNE DI SCANO DI MONTIFERRO</t>
  </si>
  <si>
    <t>COMUNE DI SEDILO</t>
  </si>
  <si>
    <t>COMUNE DI SEDINI</t>
  </si>
  <si>
    <t>COMUNE DI SEGARIU</t>
  </si>
  <si>
    <t>COMUNE DI SELARGIUS</t>
  </si>
  <si>
    <t>COMUNE DI SELEGAS</t>
  </si>
  <si>
    <t>COMUNE DI SEMESTENE</t>
  </si>
  <si>
    <t>COMUNE DI SENEGHE</t>
  </si>
  <si>
    <t>COMUNE DI SENIS</t>
  </si>
  <si>
    <t>COMUNE DI SENNARIOLO</t>
  </si>
  <si>
    <t>COMUNE DI SENNORI</t>
  </si>
  <si>
    <t>COMUNE DI SENORBÌ</t>
  </si>
  <si>
    <t>COMUNE DI SERDIANA</t>
  </si>
  <si>
    <t>COMUNE DI SERRAMANNA</t>
  </si>
  <si>
    <t>COMUNE DI SERRENTI</t>
  </si>
  <si>
    <t>COMUNE DI SERRI</t>
  </si>
  <si>
    <t>COMUNE DI SESTU</t>
  </si>
  <si>
    <t>COMUNE DI SETTIMO SAN PIETRO</t>
  </si>
  <si>
    <t>COMUNE DI SETZU</t>
  </si>
  <si>
    <t>COMUNE DI SEUI</t>
  </si>
  <si>
    <t>COMUNE DI SEULO</t>
  </si>
  <si>
    <t>COMUNE DI SIAMAGGIORE</t>
  </si>
  <si>
    <t>COMUNE DI SIAMANNA</t>
  </si>
  <si>
    <t>COMUNE DI SIAPICCIA</t>
  </si>
  <si>
    <t>COMUNE DI SIDDI</t>
  </si>
  <si>
    <t>COMUNE DI SILANUS</t>
  </si>
  <si>
    <t>COMUNE DI SILIGO</t>
  </si>
  <si>
    <t>COMUNE DI SILIQUA</t>
  </si>
  <si>
    <t>COMUNE DI SILIUS</t>
  </si>
  <si>
    <t>COMUNE DI SIMALA</t>
  </si>
  <si>
    <t>COMUNE DI SIMAXIS</t>
  </si>
  <si>
    <t>COMUNE DI SINDIA</t>
  </si>
  <si>
    <t>COMUNE DI SINI</t>
  </si>
  <si>
    <t>COMUNE DI SINISCOLA</t>
  </si>
  <si>
    <t>COMUNE DI SINNAI</t>
  </si>
  <si>
    <t>COMUNE DI SIRIS</t>
  </si>
  <si>
    <t>COMUNE DI SIURGUS DONIGALA</t>
  </si>
  <si>
    <t>COMUNE DI SODDÌ</t>
  </si>
  <si>
    <t>COMUNE DI SOLARUSSA</t>
  </si>
  <si>
    <t>COMUNE DI SOLEMINIS</t>
  </si>
  <si>
    <t>COMUNE DI SORGONO</t>
  </si>
  <si>
    <t>COMUNE DI SORRADILE</t>
  </si>
  <si>
    <t>COMUNE DI SORSO</t>
  </si>
  <si>
    <t>COMUNE DI STINTINO</t>
  </si>
  <si>
    <t>COMUNE DI SUELLI</t>
  </si>
  <si>
    <t>COMUNE DI SUNI</t>
  </si>
  <si>
    <t>COMUNE DI TADASUNI</t>
  </si>
  <si>
    <t>COMUNE DI TALANA</t>
  </si>
  <si>
    <t>COMUNE DI TELTI</t>
  </si>
  <si>
    <t>COMUNE DI TEMPIO PAUSANIA</t>
  </si>
  <si>
    <t>COMUNE DI TERGU</t>
  </si>
  <si>
    <t>COMUNE DI TERRALBA</t>
  </si>
  <si>
    <t>COMUNE DI TERTENIA</t>
  </si>
  <si>
    <t>COMUNE DI TETI</t>
  </si>
  <si>
    <t>COMUNE DI TEULADA</t>
  </si>
  <si>
    <t>COMUNE DI THIESI</t>
  </si>
  <si>
    <t>COMUNE DI TIANA</t>
  </si>
  <si>
    <t>COMUNE DI TINNURA</t>
  </si>
  <si>
    <t>COMUNE DI TISSI</t>
  </si>
  <si>
    <t>COMUNE DI TONARA</t>
  </si>
  <si>
    <t>COMUNE DI TORPÈ</t>
  </si>
  <si>
    <t>COMUNE DI TORRALBA</t>
  </si>
  <si>
    <t>COMUNE DI TORTOLÌ</t>
  </si>
  <si>
    <t>COMUNE DI TRAMATZA</t>
  </si>
  <si>
    <t>COMUNE DI TRATALIAS</t>
  </si>
  <si>
    <t>COMUNE DI TRESNURAGHES</t>
  </si>
  <si>
    <t>COMUNE DI TRIEI</t>
  </si>
  <si>
    <t>COMUNE DI TRINITÀ D'AGULTU E VIGNOLA</t>
  </si>
  <si>
    <t>COMUNE DI TUILI</t>
  </si>
  <si>
    <t>COMUNE DI TULA</t>
  </si>
  <si>
    <t>COMUNE DI TURRI</t>
  </si>
  <si>
    <t>COMUNE DI ULA TIRSO</t>
  </si>
  <si>
    <t>COMUNE DI ULASSAI</t>
  </si>
  <si>
    <t>COMUNE DI URAS</t>
  </si>
  <si>
    <t>COMUNE DI URI</t>
  </si>
  <si>
    <t>COMUNE DI URZULEI</t>
  </si>
  <si>
    <t>COMUNE DI USELLUS</t>
  </si>
  <si>
    <t>COMUNE DI USINI</t>
  </si>
  <si>
    <t>COMUNE DI USSANA</t>
  </si>
  <si>
    <t>COMUNE DI USSARAMANNA</t>
  </si>
  <si>
    <t>COMUNE DI USSASSAI</t>
  </si>
  <si>
    <t>COMUNE DI UTA</t>
  </si>
  <si>
    <t>COMUNE DI VALLEDORIA</t>
  </si>
  <si>
    <t>COMUNE DI VALLERMOSA</t>
  </si>
  <si>
    <t>COMUNE DI VIDDALBA</t>
  </si>
  <si>
    <t>COMUNE DI VILLA SANT'ANTONIO</t>
  </si>
  <si>
    <t>COMUNE DI VILLA SAN PIETRO</t>
  </si>
  <si>
    <t>COMUNE DI VILLA VERDE</t>
  </si>
  <si>
    <t>COMUNE DI VILLACIDRO</t>
  </si>
  <si>
    <t>COMUNE DI VILLAGRANDE STRISAILI</t>
  </si>
  <si>
    <t>COMUNE DI VILLAMAR</t>
  </si>
  <si>
    <t>COMUNE DI VILLAMASSARGIA</t>
  </si>
  <si>
    <t>COMUNE DI VILLANOVA MONTELEONE</t>
  </si>
  <si>
    <t>COMUNE DI VILLANOVA TRUSCHEDU</t>
  </si>
  <si>
    <t>COMUNE DI VILLANOVA TULO</t>
  </si>
  <si>
    <t>COMUNE DI VILLANOVAFORRU</t>
  </si>
  <si>
    <t>COMUNE DI VILLANOVAFRANCA</t>
  </si>
  <si>
    <t>COMUNE DI VILLAPERUCCIO</t>
  </si>
  <si>
    <t>COMUNE DI VILLAPUTZU</t>
  </si>
  <si>
    <t>COMUNE DI VILLASALTO</t>
  </si>
  <si>
    <t>COMUNE DI VILLASIMIUS</t>
  </si>
  <si>
    <t>COMUNE DI VILLASOR</t>
  </si>
  <si>
    <t>COMUNE DI VILLASPECIOSA</t>
  </si>
  <si>
    <t>COMUNE DI VILLAURBANA</t>
  </si>
  <si>
    <t>COMUNE DI ZEDDIANI</t>
  </si>
  <si>
    <t>COMUNE DI ZERFALIU</t>
  </si>
  <si>
    <t>CITTÀ METROPOLITANA DI CAGLIARI</t>
  </si>
  <si>
    <t>CITTÀ METROPOLITANA DI SASSARI</t>
  </si>
  <si>
    <t>PROVINCIA DELLA GALLURA NORD-EST SARDEGNA</t>
  </si>
  <si>
    <t>PROVINCIA DI ORISTANO</t>
  </si>
  <si>
    <t>PROVINCIA DI NUORO</t>
  </si>
  <si>
    <t>PROVINCIA DELL'OGLIASTRA</t>
  </si>
  <si>
    <t>PROVINCIA DEL MEDIO CAMPIDANO</t>
  </si>
  <si>
    <t>PROVINCIA DEL SULCIS IGLESIENTE</t>
  </si>
  <si>
    <t>UNIONE DEI COMUNI ALTA GALLURA</t>
  </si>
  <si>
    <t>UNIONE DEI COMUNI ALTA MARMILLA</t>
  </si>
  <si>
    <t>UNIONE DEI COMUNI ARCIPELAGO DEL SULCIS</t>
  </si>
  <si>
    <t>UNIONE DEI COMUNI BARBAGIA</t>
  </si>
  <si>
    <t>UNIONE DEI COMUNI BASSO CAMPIDANO</t>
  </si>
  <si>
    <t>UNIONE DEI COMUNI COROS</t>
  </si>
  <si>
    <t>UNIONE DEI COMUNI COSTA DEL SINIS - TERRA DEI GIGANTI</t>
  </si>
  <si>
    <t>UNIONE DEI COMUNI DEI FENICI</t>
  </si>
  <si>
    <t>UNIONE DEI COMUNI DEL BARIGADU</t>
  </si>
  <si>
    <t>UNIONE DEI COMUNI DELLA BASSA VALLE DEL TIRSO E DEL GRIGHINE</t>
  </si>
  <si>
    <t>UNIONE DEI COMUNI DEL GUILCIER</t>
  </si>
  <si>
    <t>UNIONE DEI COMUNI DEL LOGUDORO</t>
  </si>
  <si>
    <t>UNIONE DEI COMUNI DEL MARGHINE</t>
  </si>
  <si>
    <t>UNIONE DEI COMUNI DEL MEILOGU</t>
  </si>
  <si>
    <t>UNIONE DEI COMUNI DEL MONTIFERRU E ALTO CAMPIDANO</t>
  </si>
  <si>
    <t>UNIONE DEI COMUNI DEL PARTEOLLA E DEL BASSO CAMPIDANO</t>
  </si>
  <si>
    <t>UNIONE DEI COMUNI DELLA PLANARGIA</t>
  </si>
  <si>
    <t>UNIONE DEI COMUNI DEL SARRABUS</t>
  </si>
  <si>
    <t>UNIONE DEI COMUNI DEL SULCIS</t>
  </si>
  <si>
    <t>UNIONE DEI COMUNI DEL TERRALBESE</t>
  </si>
  <si>
    <t>UNIONE DEI COMUNI DEL VILLANOVA</t>
  </si>
  <si>
    <t>UNIONE DEI COMUNI DELL'ANGLONA E DELLA BASSA VALLE DEL COGHINAS</t>
  </si>
  <si>
    <t>UNIONE DEI COMUNI D'OGLIASTRA</t>
  </si>
  <si>
    <t>UNIONE DEI COMUNI GALLURA</t>
  </si>
  <si>
    <t>UNIONE DEI COMUNI GERREI</t>
  </si>
  <si>
    <t>UNIONE DEI COMUNI I NURAGHI DI MONTE IDDA E FANARIS</t>
  </si>
  <si>
    <t>UNIONE DEI COMUNI MARMILLA</t>
  </si>
  <si>
    <t>UNIONE DEI COMUNI METALLA E IL MARE</t>
  </si>
  <si>
    <t>UNIONE DEI COMUNI MONTE LINAS - DUNE DI PISCINAS</t>
  </si>
  <si>
    <t>UNIONE DEI COMUNI MONT'ALBO</t>
  </si>
  <si>
    <t>UNIONE DEI COMUNI NORA E BITHIA</t>
  </si>
  <si>
    <t>UNIONE DEI COMUNI NORD OGLIASTRA</t>
  </si>
  <si>
    <t>UNIONE DEI COMUNI PARTE MONTIS</t>
  </si>
  <si>
    <t>UNIONE DEI COMUNI RIVIERA DI GALLURA</t>
  </si>
  <si>
    <t>UNIONE DEI COMUNI TERRE DEL CAMPIDANO</t>
  </si>
  <si>
    <t>UNIONE DEI COMUNI TREXENTA</t>
  </si>
  <si>
    <t>UNIONE DEI COMUNI VALLE DEL CEDRINO</t>
  </si>
  <si>
    <t>UNIONE DEI COMUNI VALLE DEL PARDU E DEI TACCHI OGLIASTRA MERIDIONALE</t>
  </si>
  <si>
    <t>UNIONE DEI COMUNI DEL NORD OVEST</t>
  </si>
  <si>
    <t>COMUNITÀ MONTANA DEL MONTE ACUTO</t>
  </si>
  <si>
    <t>COMUNITÀ MONTANA DEL GOCEANO</t>
  </si>
  <si>
    <t>COMUNITÀ MONTANA GENNARGENTU MANDROLISAI</t>
  </si>
  <si>
    <t>COMUNITÀ MONTANA NUORESE GENNARGENTU SUPRAMONTE BARBAGIA</t>
  </si>
  <si>
    <t>COMUNITÀ MONTANA SARCIDANO BARBAGIA DI SEULO</t>
  </si>
  <si>
    <t>MODULO 2 — FONDO UNICO RISORSE DECENTRATE 2025 — GUIDA ALLA COMPILAZIONE</t>
  </si>
  <si>
    <t>L.R. n. 28/2025 · D.G.R. n. 13/25 del 18.03.2026 — Rilevazione a cura del Responsabile della compilazione individuato dall'Ente. TERMINE DI COMPILAZIONE: 15 SETTEMBRE 2026.</t>
  </si>
  <si>
    <t>STATO ATTUALE:</t>
  </si>
  <si>
    <t>PERCORSO GUIDATO IN 4 PASSI (i badge "PASSO n" sono riportati anche nel foglio Modulo 2, colonna J)</t>
  </si>
  <si>
    <t>Sezione 1 — Dati generali: apri la tendina sulla cella della denominazione (1ª riga) e seleziona l'Ente dall'elenco ufficiale; compila poi il codice fiscale, il nominativo del Responsabile della compilazione, il recapito telefonico, la PEC e l'e-mail. Tutti i campi devono risultare valorizzati.</t>
  </si>
  <si>
    <t>Fondo risorse decentrate 2025 (dati 1-5): inserisci le voci 2 (parte stabile), 3 (parte variabile) e 4 (decurtazione ex art. 23 c. 2 D.Lgs. 75/2017; 0 se assente). Le voci 1 e 5 sono automatiche. Indica le sole risorse effettivamente a carico del fondo, al netto di oneri riflessi e IRAP.</t>
  </si>
  <si>
    <t>Utilizzo del fondo nell'anno 2025 (dati 6-17): valorizza il dettaglio degli utilizzi obbligatori e discrezionali; indica 0 se una voce non ricorre. Il totale (dato 18) è automatico e DEVE COINCIDERE con l'importo del fondo spendibile (dato 5).</t>
  </si>
  <si>
    <t>Data e nominativo del Responsabile della compilazione. Quando il riquadro di stato diventa VERDE — PRONTO ALLA TRASMISSIONE, salva il file, apponi la firma digitale e trasmettilo come allegato alla casella PEC dedicata indicata nella sezione MODALITÀ DI TRASMISSIONE.</t>
  </si>
  <si>
    <t>LEGENDA</t>
  </si>
  <si>
    <t>Cella azzurra</t>
  </si>
  <si>
    <t>Campo da compilare a cura dell'Ente: sono le uniche celle modificabili del foglio Modulo. Tutte le altre celle sono bloccate a tutela delle formule e dei totali automatici. La protezione non ha password: se necessario può essere rimossa da Revisione → Rimuovi protezione foglio.</t>
  </si>
  <si>
    <t>Cella con tendina</t>
  </si>
  <si>
    <t>Apri l'elenco con la freccia accanto alla cella e seleziona il valore. In alternativa puoi digitare la denominazione, copiandola dal foglio ANAGRAFICA ENTI (di sola consultazione): un valore diverso da quelli in elenco genera un semplice avviso, non un blocco.</t>
  </si>
  <si>
    <t>Celle giallo chiaro</t>
  </si>
  <si>
    <t>Totali e importi automatici (voci 1, 5 e 18): si aggiornano da soli, non digitarvi alcun valore.</t>
  </si>
  <si>
    <t>✔ (verde)</t>
  </si>
  <si>
    <t>Dato inserito e formalmente corretto.</t>
  </si>
  <si>
    <t>✘ (rosso)</t>
  </si>
  <si>
    <t>Dato inserito ma non valido o incongruente: da rettificare.</t>
  </si>
  <si>
    <t>— (grigio)</t>
  </si>
  <si>
    <t>Campo non ancora compilato.</t>
  </si>
  <si>
    <t>Suggerimenti</t>
  </si>
  <si>
    <t>Selezionando un badge "PASSO n" in colonna J compare un riquadro con l'indicazione operativa del passo e il formato atteso.</t>
  </si>
  <si>
    <t>BOZZA — NON COMPILATO</t>
  </si>
  <si>
    <t>Nessun campo inserito.</t>
  </si>
  <si>
    <t>IN COMPILAZIONE (ambra)</t>
  </si>
  <si>
    <t>Compilazione in corso o presenza di errori: verifica le righe con ✘ nel foglio CONTROLLI.</t>
  </si>
  <si>
    <t>PRONTO ALLA TRASMISSIONE (verde)</t>
  </si>
  <si>
    <t>Tutti i 23 campi compilati e i 14 controlli superati: il modulo è completo e può essere trasmesso via PEC.</t>
  </si>
  <si>
    <t>CONTROLLI E ASSISTENZA</t>
  </si>
  <si>
    <t>Controlli</t>
  </si>
  <si>
    <t>Il foglio CONTROLLI elenca in trasparenza i 14 controlli formali: completezza di tutte le sezioni del modulo e congruenze contabili. La riga con il segno ✘ indica il dato da rettificare.</t>
  </si>
  <si>
    <t>Assistenza</t>
  </si>
  <si>
    <t>Per quesiti sulla compilazione delle singole voci scrivere alla casella di supporto info.compartounico@regione.sardegna.it, citando il numero del dato riportato nella colonna a sinistra del modulo. La casella di supporto NON deve essere utilizzata per la trasmissione del modulo, che avviene esclusivamente tramite la PEC dedicata indicata nella sezione MODALITÀ DI TRASMISSIONE.</t>
  </si>
  <si>
    <t>MODALITÀ DI TRASMISSIONE</t>
  </si>
  <si>
    <t>Canale</t>
  </si>
  <si>
    <t>Il modulo compilato deve essere trasmesso, in formato Excel e come allegato di un messaggio di posta elettronica certificata, alla casella PEC dedicata [casella PEC dedicata — da indicare]. Non è previsto alcun caricamento su piattaforme informatiche.</t>
  </si>
  <si>
    <t>Termine</t>
  </si>
  <si>
    <t>La trasmissione deve avvenire entro il 15 settembre 2026. Il file deve essere sottoscritto con firma digitale dal Responsabile della compilazione.</t>
  </si>
  <si>
    <t>Oggetto della PEC</t>
  </si>
  <si>
    <t>Riporta nell'oggetto del messaggio esattamente il testo indicato a destra. Seleziona la cella e copiane il contenuto.</t>
  </si>
  <si>
    <t>→ oggetto PEC</t>
  </si>
  <si>
    <t>Allegati</t>
  </si>
  <si>
    <t>Allegare il solo file del Modulo 2. Non modificare l'estensione del file e non convertirlo in PDF: il formato Excel è necessario all'elaborazione dei dati.</t>
  </si>
  <si>
    <t>Non confondere</t>
  </si>
  <si>
    <t>Due canali distinti e non interscambiabili: la PEC dedicata serve esclusivamente a TRASMETTERE il modulo compilato; la casella info.compartounico@regione.sardegna.it serve esclusivamente a CHIEDERE ASSISTENZA sulla compilazione. I moduli inviati alla casella di supporto non si considerano trasmessi.</t>
  </si>
  <si>
    <t>ELENCO UFFICIALE DEGLI ENTI — foglio di sola consultazione: se la tendina non è disponibile, selezionare la denominazione e copiarla nel foglio Modulo</t>
  </si>
  <si>
    <t>QUADRO DEI CONTROLLI FORMALI — foglio automatico di sola consultazione (14 controlli su 23 campi)</t>
  </si>
  <si>
    <t>Totale campi previsti</t>
  </si>
  <si>
    <t>Controlli non superati (KO)</t>
  </si>
  <si>
    <t>Controlli superati (OK)</t>
  </si>
  <si>
    <t>Totale controlli</t>
  </si>
  <si>
    <t>Codice stato di compilazione (0 = bozza · 1 = in compilazione · 2 = pronto)</t>
  </si>
  <si>
    <t>N.</t>
  </si>
  <si>
    <t>Controllo formale</t>
  </si>
  <si>
    <t>Esito</t>
  </si>
  <si>
    <t>Denominazione Ente selezionata dalla tendina</t>
  </si>
  <si>
    <t>Codice fiscale valorizzato</t>
  </si>
  <si>
    <t>Responsabile della compilazione valorizzato (dati generali)</t>
  </si>
  <si>
    <t>Recapito telefonico valorizzato</t>
  </si>
  <si>
    <t>Indirizzo PEC valorizzato</t>
  </si>
  <si>
    <t>Indirizzo e-mail valorizzato</t>
  </si>
  <si>
    <t>Dato 2) Fondo 2025 — parte stabile compilata e non negativa</t>
  </si>
  <si>
    <t>Dato 3) Fondo 2025 — parte variabile compilata e non negativa</t>
  </si>
  <si>
    <t>Dato 4) Decurtazione art. 23 c. 2 D.Lgs. 75/2017 compilata (0 se assente)</t>
  </si>
  <si>
    <t>Congruenza: decurtazione 4) non superiore al totale fondo 1)</t>
  </si>
  <si>
    <t>Dati 6)–17) Utilizzo del fondo — tutte le 12 voci compilate (0 se assenti)</t>
  </si>
  <si>
    <t>Congruenza: totale utilizzi 18) coincidente con il fondo spendibile 5)</t>
  </si>
  <si>
    <t>Data di compilazione valorizzata</t>
  </si>
  <si>
    <t>Responsabile della compilazione valorizzato (sottoscrizione)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</si>
</sst>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Aptos Narrow"/>
      <family val="2"/>
      <charset val="1"/>
    </font>
    <font>
      <b/>
      <sz val="14"/>
      <color rgb="FFFFFFFF"/>
      <name val="Calibri"/>
      <family val="2"/>
    </font>
    <font>
      <i/>
      <sz val="8"/>
      <color rgb="FF5A5A5A"/>
      <name val="Calibri"/>
      <family val="2"/>
    </font>
    <font>
      <b/>
      <sz val="11"/>
      <color rgb="FF1A2B4A"/>
      <name val="Calibri"/>
      <family val="2"/>
    </font>
    <font>
      <b/>
      <sz val="13"/>
      <color rgb="FF1A2B4A"/>
      <name val="Calibri"/>
      <family val="2"/>
    </font>
    <font>
      <sz val="11"/>
      <color rgb="FF1A2B4A"/>
      <name val="Calibri"/>
      <family val="2"/>
    </font>
    <font>
      <b/>
      <sz val="11"/>
      <color rgb="FFFFFFFF"/>
      <name val="Calibri"/>
      <family val="2"/>
    </font>
    <font>
      <b/>
      <sz val="16"/>
      <color rgb="FF000000"/>
      <name val="Calibri"/>
      <family val="2"/>
      <charset val="1"/>
    </font>
    <font>
      <b/>
      <sz val="9"/>
      <color rgb="FFFFFFFF"/>
      <name val="Calibri"/>
      <family val="2"/>
    </font>
    <font>
      <b/>
      <sz val="9"/>
      <color rgb="FF1A2B4A"/>
      <name val="Calibri"/>
      <family val="2"/>
    </font>
    <font>
      <sz val="9"/>
      <color rgb="FF1A2B4A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Aptos Narrow"/>
      <family val="2"/>
      <charset val="1"/>
    </font>
    <font>
      <sz val="11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1A2B4A"/>
      <name val="Calibri"/>
      <family val="2"/>
    </font>
    <font>
      <b/>
      <sz val="10"/>
      <color rgb="FF1A2B4A"/>
      <name val="Calibri"/>
      <family val="2"/>
    </font>
    <font>
      <sz val="11"/>
      <color theme="3" tint="0.24988555558946501"/>
      <name val="Calibri"/>
      <family val="2"/>
      <charset val="1"/>
    </font>
    <font>
      <sz val="9"/>
      <color rgb="FF80808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1A2B4A"/>
        <bgColor rgb="FF003366"/>
      </patternFill>
    </fill>
    <fill>
      <patternFill patternType="solid">
        <fgColor rgb="FFEEF2F8"/>
        <bgColor rgb="FFEAF0F8"/>
      </patternFill>
    </fill>
    <fill>
      <patternFill patternType="solid">
        <fgColor rgb="FFEAF0F8"/>
        <bgColor rgb="FFEEF2F8"/>
      </patternFill>
    </fill>
    <fill>
      <patternFill patternType="solid">
        <fgColor rgb="FFFFFFCC"/>
        <bgColor rgb="FFFFF4E5"/>
      </patternFill>
    </fill>
    <fill>
      <patternFill patternType="solid">
        <fgColor theme="9" tint="0.59987182226020086"/>
        <bgColor rgb="FFD9F2D0"/>
      </patternFill>
    </fill>
    <fill>
      <patternFill patternType="solid">
        <fgColor theme="9" tint="0.79989013336588644"/>
        <bgColor rgb="FFEBF5EE"/>
      </patternFill>
    </fill>
    <fill>
      <patternFill patternType="solid">
        <fgColor theme="8" tint="0.79989013336588644"/>
        <bgColor rgb="FFDDDDDD"/>
      </patternFill>
    </fill>
    <fill>
      <patternFill patternType="solid">
        <fgColor theme="8" tint="0.59987182226020086"/>
        <bgColor rgb="FFF2CFEE"/>
      </patternFill>
    </fill>
    <fill>
      <patternFill patternType="solid">
        <fgColor theme="3" tint="0.89989928891872917"/>
        <bgColor rgb="FFEAF0F8"/>
      </patternFill>
    </fill>
    <fill>
      <patternFill patternType="solid">
        <fgColor theme="7" tint="0.79989013336588644"/>
        <bgColor rgb="FFDCEAF7"/>
      </patternFill>
    </fill>
    <fill>
      <patternFill patternType="solid">
        <fgColor rgb="FFF2F4F7"/>
        <bgColor rgb="FFEEF2F8"/>
      </patternFill>
    </fill>
  </fills>
  <borders count="2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24"/>
  </cellStyleXfs>
  <cellXfs count="94"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2" borderId="3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5" fillId="2" borderId="3" xfId="0" applyFont="1" applyFill="1" applyBorder="1"/>
    <xf numFmtId="0" fontId="16" fillId="2" borderId="3" xfId="0" applyFont="1" applyFill="1" applyBorder="1"/>
    <xf numFmtId="14" fontId="15" fillId="2" borderId="4" xfId="0" applyNumberFormat="1" applyFont="1" applyFill="1" applyBorder="1"/>
    <xf numFmtId="0" fontId="15" fillId="2" borderId="4" xfId="0" applyFont="1" applyFill="1" applyBorder="1"/>
    <xf numFmtId="164" fontId="15" fillId="5" borderId="6" xfId="0" applyNumberFormat="1" applyFont="1" applyFill="1" applyBorder="1"/>
    <xf numFmtId="164" fontId="15" fillId="4" borderId="1" xfId="0" applyNumberFormat="1" applyFont="1" applyFill="1" applyBorder="1" applyProtection="1">
      <protection locked="0"/>
    </xf>
    <xf numFmtId="0" fontId="11" fillId="0" borderId="1" xfId="0" applyFont="1" applyBorder="1" applyAlignment="1">
      <alignment horizontal="center" vertical="top" wrapText="1"/>
    </xf>
    <xf numFmtId="164" fontId="15" fillId="5" borderId="7" xfId="0" applyNumberFormat="1" applyFont="1" applyFill="1" applyBorder="1" applyAlignment="1">
      <alignment horizontal="right"/>
    </xf>
    <xf numFmtId="0" fontId="11" fillId="0" borderId="8" xfId="0" applyFont="1" applyBorder="1"/>
    <xf numFmtId="0" fontId="11" fillId="0" borderId="9" xfId="0" applyFont="1" applyBorder="1"/>
    <xf numFmtId="0" fontId="11" fillId="0" borderId="1" xfId="0" applyFont="1" applyBorder="1" applyAlignment="1">
      <alignment horizontal="center" vertical="center" wrapText="1"/>
    </xf>
    <xf numFmtId="164" fontId="15" fillId="5" borderId="6" xfId="0" applyNumberFormat="1" applyFont="1" applyFill="1" applyBorder="1" applyAlignment="1">
      <alignment vertical="center" wrapText="1"/>
    </xf>
    <xf numFmtId="14" fontId="15" fillId="4" borderId="1" xfId="0" applyNumberFormat="1" applyFont="1" applyFill="1" applyBorder="1" applyAlignment="1" applyProtection="1">
      <alignment horizontal="left"/>
      <protection locked="0"/>
    </xf>
    <xf numFmtId="0" fontId="3" fillId="0" borderId="24" xfId="0" applyFont="1" applyAlignment="1">
      <alignment horizontal="left"/>
    </xf>
    <xf numFmtId="0" fontId="0" fillId="0" borderId="24" xfId="0"/>
    <xf numFmtId="0" fontId="3" fillId="0" borderId="24" xfId="0" applyFont="1" applyAlignment="1">
      <alignment horizontal="center" vertical="center" wrapText="1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0" fontId="0" fillId="8" borderId="1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1" borderId="11" xfId="0" applyFill="1" applyBorder="1" applyAlignment="1" applyProtection="1">
      <alignment vertical="center"/>
      <protection locked="0"/>
    </xf>
    <xf numFmtId="0" fontId="15" fillId="0" borderId="24" xfId="0" applyFont="1" applyAlignment="1">
      <alignment horizontal="left"/>
    </xf>
    <xf numFmtId="0" fontId="15" fillId="0" borderId="24" xfId="0" applyFont="1"/>
    <xf numFmtId="0" fontId="2" fillId="0" borderId="24" xfId="0" applyFont="1" applyAlignment="1">
      <alignment vertical="top" wrapText="1"/>
    </xf>
    <xf numFmtId="0" fontId="14" fillId="0" borderId="24" xfId="0" applyFont="1"/>
    <xf numFmtId="0" fontId="15" fillId="0" borderId="24" xfId="0" applyFont="1" applyAlignment="1">
      <alignment vertical="top" wrapText="1"/>
    </xf>
    <xf numFmtId="0" fontId="15" fillId="2" borderId="24" xfId="0" applyFont="1" applyFill="1"/>
    <xf numFmtId="0" fontId="22" fillId="0" borderId="24" xfId="0" applyFont="1"/>
    <xf numFmtId="0" fontId="9" fillId="0" borderId="24" xfId="0" applyFont="1"/>
    <xf numFmtId="0" fontId="17" fillId="0" borderId="24" xfId="0" applyFont="1"/>
    <xf numFmtId="0" fontId="11" fillId="0" borderId="24" xfId="0" applyFont="1" applyAlignment="1">
      <alignment horizontal="left"/>
    </xf>
    <xf numFmtId="0" fontId="16" fillId="0" borderId="24" xfId="0" applyFont="1"/>
    <xf numFmtId="0" fontId="18" fillId="0" borderId="24" xfId="0" applyFont="1"/>
    <xf numFmtId="0" fontId="18" fillId="0" borderId="24" xfId="0" applyFont="1" applyAlignment="1">
      <alignment vertical="center" wrapText="1"/>
    </xf>
    <xf numFmtId="0" fontId="15" fillId="0" borderId="24" xfId="0" applyFont="1" applyAlignment="1">
      <alignment vertical="center" wrapText="1"/>
    </xf>
    <xf numFmtId="0" fontId="16" fillId="0" borderId="24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18" fillId="0" borderId="24" xfId="0" applyFont="1" applyAlignment="1">
      <alignment horizontal="left"/>
    </xf>
    <xf numFmtId="0" fontId="21" fillId="0" borderId="24" xfId="0" applyFont="1"/>
    <xf numFmtId="0" fontId="3" fillId="0" borderId="24" xfId="0" applyFont="1"/>
    <xf numFmtId="0" fontId="3" fillId="0" borderId="24" xfId="0" applyFont="1" applyAlignment="1">
      <alignment vertical="top" wrapText="1"/>
    </xf>
    <xf numFmtId="0" fontId="5" fillId="0" borderId="24" xfId="0" applyFont="1" applyAlignment="1">
      <alignment vertical="top" wrapText="1"/>
    </xf>
    <xf numFmtId="0" fontId="0" fillId="2" borderId="24" xfId="0" applyFill="1"/>
    <xf numFmtId="0" fontId="6" fillId="2" borderId="24" xfId="0" applyFont="1" applyFill="1" applyAlignment="1">
      <alignment horizontal="center" vertical="center" wrapText="1"/>
    </xf>
    <xf numFmtId="0" fontId="0" fillId="0" borderId="24" xfId="0"/>
    <xf numFmtId="0" fontId="3" fillId="0" borderId="1" xfId="0" applyFont="1" applyBorder="1" applyAlignment="1">
      <alignment horizontal="left"/>
    </xf>
    <xf numFmtId="0" fontId="0" fillId="0" borderId="15" xfId="0" applyBorder="1"/>
    <xf numFmtId="0" fontId="19" fillId="0" borderId="1" xfId="0" applyFont="1" applyBorder="1" applyAlignment="1">
      <alignment horizontal="left"/>
    </xf>
    <xf numFmtId="0" fontId="0" fillId="0" borderId="16" xfId="0" applyBorder="1"/>
    <xf numFmtId="0" fontId="2" fillId="0" borderId="24" xfId="0" applyFont="1" applyAlignment="1">
      <alignment vertical="top" wrapText="1"/>
    </xf>
    <xf numFmtId="49" fontId="15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Protection="1">
      <protection locked="0"/>
    </xf>
    <xf numFmtId="0" fontId="0" fillId="0" borderId="15" xfId="0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4" xfId="0" applyFont="1"/>
    <xf numFmtId="0" fontId="8" fillId="2" borderId="5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1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/>
      <protection locked="0"/>
    </xf>
    <xf numFmtId="0" fontId="1" fillId="2" borderId="24" xfId="0" applyFont="1" applyFill="1" applyAlignment="1">
      <alignment horizontal="center" vertical="center" wrapText="1"/>
    </xf>
    <xf numFmtId="0" fontId="3" fillId="3" borderId="24" xfId="0" applyFont="1" applyFill="1" applyAlignment="1">
      <alignment vertical="center"/>
    </xf>
    <xf numFmtId="0" fontId="2" fillId="0" borderId="24" xfId="0" applyFont="1" applyAlignment="1">
      <alignment horizontal="center"/>
    </xf>
  </cellXfs>
  <cellStyles count="1">
    <cellStyle name="Normale" xfId="0" builtinId="0"/>
  </cellStyles>
  <dxfs count="14"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  <dxf>
      <font>
        <b/>
        <sz val="13"/>
        <color rgb="FF5A5A5A"/>
        <name val="Calibri"/>
        <charset val="1"/>
      </font>
      <fill>
        <patternFill>
          <bgColor rgb="FFF2F4F7"/>
        </patternFill>
      </fill>
    </dxf>
    <dxf>
      <font>
        <b/>
        <sz val="13"/>
        <color rgb="FF8A5A00"/>
        <name val="Calibri"/>
        <charset val="1"/>
      </font>
      <fill>
        <patternFill>
          <bgColor rgb="FFFFF4E5"/>
        </patternFill>
      </fill>
    </dxf>
    <dxf>
      <font>
        <b/>
        <sz val="13"/>
        <color rgb="FF1A6B3A"/>
        <name val="Calibri"/>
        <charset val="1"/>
      </font>
      <fill>
        <patternFill>
          <bgColor rgb="FFEBF5EE"/>
        </patternFill>
      </fill>
    </dxf>
    <dxf>
      <font>
        <b/>
        <sz val="13"/>
        <color rgb="FF5A5A5A"/>
        <name val="Calibri"/>
        <charset val="1"/>
      </font>
      <fill>
        <patternFill>
          <bgColor rgb="FFF2F4F7"/>
        </patternFill>
      </fill>
    </dxf>
    <dxf>
      <font>
        <b/>
        <sz val="13"/>
        <color rgb="FF8A5A00"/>
        <name val="Calibri"/>
        <charset val="1"/>
      </font>
      <fill>
        <patternFill>
          <bgColor rgb="FFFFF4E5"/>
        </patternFill>
      </fill>
    </dxf>
    <dxf>
      <font>
        <b/>
        <sz val="13"/>
        <color rgb="FF1A6B3A"/>
        <name val="Calibri"/>
        <charset val="1"/>
      </font>
      <fill>
        <patternFill>
          <bgColor rgb="FFEBF5EE"/>
        </patternFill>
      </fill>
    </dxf>
    <dxf>
      <font>
        <color rgb="FF5A5A5A"/>
        <name val="Calibri"/>
        <charset val="1"/>
      </font>
    </dxf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  <dxf>
      <font>
        <color rgb="FF5A5A5A"/>
        <name val="Calibri"/>
        <charset val="1"/>
      </font>
    </dxf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BF5EE"/>
      <rgbColor rgb="FFFF00FF"/>
      <rgbColor rgb="FF00FFFF"/>
      <rgbColor rgb="FFB00000"/>
      <rgbColor rgb="FF1A6B3A"/>
      <rgbColor rgb="FF000080"/>
      <rgbColor rgb="FF8A5A00"/>
      <rgbColor rgb="FF800080"/>
      <rgbColor rgb="FF008080"/>
      <rgbColor rgb="FFDDDDDD"/>
      <rgbColor rgb="FF808080"/>
      <rgbColor rgb="FFEEF2F8"/>
      <rgbColor rgb="FF993366"/>
      <rgbColor rgb="FFFFFFCC"/>
      <rgbColor rgb="FFCAEEFB"/>
      <rgbColor rgb="FF660066"/>
      <rgbColor rgb="FFFF8080"/>
      <rgbColor rgb="FF215F9A"/>
      <rgbColor rgb="FFD9D9D9"/>
      <rgbColor rgb="FF000080"/>
      <rgbColor rgb="FFFF00FF"/>
      <rgbColor rgb="FFF2F4F7"/>
      <rgbColor rgb="FF00FFFF"/>
      <rgbColor rgb="FF800080"/>
      <rgbColor rgb="FF800000"/>
      <rgbColor rgb="FF008080"/>
      <rgbColor rgb="FF0000FF"/>
      <rgbColor rgb="FF00CCFF"/>
      <rgbColor rgb="FFDCEAF7"/>
      <rgbColor rgb="FFD9F2D0"/>
      <rgbColor rgb="FFFFF4E5"/>
      <rgbColor rgb="FFB4E5A2"/>
      <rgbColor rgb="FFE59EDD"/>
      <rgbColor rgb="FFEAF0F8"/>
      <rgbColor rgb="FFF2CFEE"/>
      <rgbColor rgb="FF3366FF"/>
      <rgbColor rgb="FF33CCCC"/>
      <rgbColor rgb="FF99CC00"/>
      <rgbColor rgb="FFF5F8FC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B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.compartounico@regione.sardeg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0"/>
  <sheetViews>
    <sheetView tabSelected="1" topLeftCell="A12" zoomScale="115" zoomScaleNormal="160" workbookViewId="0">
      <selection activeCell="E6" sqref="E6:H6"/>
    </sheetView>
  </sheetViews>
  <sheetFormatPr defaultColWidth="9" defaultRowHeight="14.4" x14ac:dyDescent="0.3"/>
  <cols>
    <col min="1" max="1" width="21" customWidth="1"/>
    <col min="2" max="2" width="3.44140625" customWidth="1"/>
    <col min="3" max="3" width="32" customWidth="1"/>
    <col min="4" max="8" width="19.6640625" customWidth="1"/>
    <col min="52" max="52" width="60" hidden="1" customWidth="1"/>
  </cols>
  <sheetData>
    <row r="1" spans="1:52" ht="21.75" customHeight="1" x14ac:dyDescent="0.4">
      <c r="A1" s="44"/>
      <c r="B1" s="45"/>
      <c r="C1" s="2" t="s">
        <v>0</v>
      </c>
      <c r="D1" s="3"/>
      <c r="E1" s="18"/>
      <c r="F1" s="18"/>
      <c r="G1" s="19"/>
      <c r="H1" s="20"/>
      <c r="I1" s="46"/>
      <c r="J1" s="42"/>
      <c r="K1" s="63" t="s">
        <v>1</v>
      </c>
      <c r="L1" s="64"/>
      <c r="M1" s="64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 t="s">
        <v>2</v>
      </c>
    </row>
    <row r="2" spans="1:52" ht="15" customHeight="1" x14ac:dyDescent="0.3">
      <c r="A2" s="44"/>
      <c r="B2" s="45"/>
      <c r="C2" s="65" t="s">
        <v>3</v>
      </c>
      <c r="D2" s="66"/>
      <c r="E2" s="70"/>
      <c r="F2" s="71"/>
      <c r="G2" s="71"/>
      <c r="H2" s="72"/>
      <c r="I2" s="4" t="str">
        <f>IF(TRIM(E2)="","—",IF(CONTROLLI!E11="OK","✔","✘"))</f>
        <v>—</v>
      </c>
      <c r="J2" s="5" t="s">
        <v>4</v>
      </c>
      <c r="K2" s="73" t="str">
        <f>IF(CONTROLLI!$C$3=0,"BOZZA — NON COMPILATO",IF(AND(CONTROLLI!$C$3=CONTROLLI!$C$4,CONTROLLI!$C$5=0),"PRONTO ALLA TRASMISSIONE","IN COMPILAZIONE"))</f>
        <v>BOZZA — NON COMPILATO</v>
      </c>
      <c r="L2" s="74"/>
      <c r="M2" s="75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47" t="s">
        <v>5</v>
      </c>
    </row>
    <row r="3" spans="1:52" ht="15" customHeight="1" x14ac:dyDescent="0.3">
      <c r="A3" s="44"/>
      <c r="B3" s="45"/>
      <c r="C3" s="65" t="s">
        <v>6</v>
      </c>
      <c r="D3" s="66"/>
      <c r="E3" s="70"/>
      <c r="F3" s="71"/>
      <c r="G3" s="71"/>
      <c r="H3" s="72"/>
      <c r="I3" s="4" t="str">
        <f>IF(TRIM(E3)="","—",IF(CONTROLLI!E12="OK","✔","✘"))</f>
        <v>—</v>
      </c>
      <c r="J3" s="43"/>
      <c r="K3" s="76"/>
      <c r="L3" s="64"/>
      <c r="M3" s="77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47" t="s">
        <v>7</v>
      </c>
    </row>
    <row r="4" spans="1:52" ht="15" customHeight="1" x14ac:dyDescent="0.3">
      <c r="A4" s="44"/>
      <c r="B4" s="45"/>
      <c r="C4" s="65" t="s">
        <v>8</v>
      </c>
      <c r="D4" s="66"/>
      <c r="E4" s="70"/>
      <c r="F4" s="71"/>
      <c r="G4" s="71"/>
      <c r="H4" s="72"/>
      <c r="I4" s="4" t="str">
        <f>IF(TRIM(E4)="","—",IF(CONTROLLI!E13="OK","✔","✘"))</f>
        <v>—</v>
      </c>
      <c r="J4" s="42"/>
      <c r="K4" s="78"/>
      <c r="L4" s="79"/>
      <c r="M4" s="80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47" t="s">
        <v>9</v>
      </c>
    </row>
    <row r="5" spans="1:52" ht="15" customHeight="1" x14ac:dyDescent="0.3">
      <c r="A5" s="44"/>
      <c r="B5" s="45"/>
      <c r="C5" s="65" t="s">
        <v>10</v>
      </c>
      <c r="D5" s="66"/>
      <c r="E5" s="81"/>
      <c r="F5" s="71"/>
      <c r="G5" s="71"/>
      <c r="H5" s="72"/>
      <c r="I5" s="4" t="str">
        <f>IF(TRIM(E5)="","—",IF(CONTROLLI!E14="OK","✔","✘"))</f>
        <v>—</v>
      </c>
      <c r="J5" s="42"/>
      <c r="K5" s="42"/>
      <c r="L5" s="42"/>
      <c r="M5" s="4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47" t="s">
        <v>11</v>
      </c>
    </row>
    <row r="6" spans="1:52" ht="15" customHeight="1" x14ac:dyDescent="0.3">
      <c r="A6" s="44"/>
      <c r="B6" s="45"/>
      <c r="C6" s="65" t="s">
        <v>12</v>
      </c>
      <c r="D6" s="66"/>
      <c r="E6" s="70"/>
      <c r="F6" s="71"/>
      <c r="G6" s="71"/>
      <c r="H6" s="72"/>
      <c r="I6" s="4" t="str">
        <f>IF(TRIM(E6)="","—",IF(CONTROLLI!E15="OK","✔","✘"))</f>
        <v>—</v>
      </c>
      <c r="J6" s="42"/>
      <c r="K6" s="48" t="s">
        <v>13</v>
      </c>
      <c r="L6" s="88" t="str">
        <f>CONTROLLI!$C$3&amp;" su "&amp;CONTROLLI!$C$4</f>
        <v>0 su 23</v>
      </c>
      <c r="M6" s="66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47" t="s">
        <v>14</v>
      </c>
    </row>
    <row r="7" spans="1:52" ht="15" customHeight="1" x14ac:dyDescent="0.3">
      <c r="A7" s="44"/>
      <c r="B7" s="45"/>
      <c r="C7" s="65" t="s">
        <v>15</v>
      </c>
      <c r="D7" s="66"/>
      <c r="E7" s="70"/>
      <c r="F7" s="71"/>
      <c r="G7" s="71"/>
      <c r="H7" s="72"/>
      <c r="I7" s="4" t="str">
        <f>IF(TRIM(E7)="","—",IF(CONTROLLI!E16="OK","✔","✘"))</f>
        <v>—</v>
      </c>
      <c r="J7" s="42"/>
      <c r="K7" s="48" t="s">
        <v>16</v>
      </c>
      <c r="L7" s="88" t="str">
        <f>CONTROLLI!$C$6&amp;" su "&amp;CONTROLLI!$C$7</f>
        <v>0 su 14</v>
      </c>
      <c r="M7" s="66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47" t="s">
        <v>17</v>
      </c>
    </row>
    <row r="8" spans="1:52" ht="24" customHeight="1" x14ac:dyDescent="0.3">
      <c r="A8" s="44"/>
      <c r="B8" s="45"/>
      <c r="C8" s="31"/>
      <c r="D8" s="32"/>
      <c r="E8" s="49"/>
      <c r="F8" s="32"/>
      <c r="G8" s="32"/>
      <c r="H8" s="32"/>
      <c r="I8" s="33"/>
      <c r="J8" s="42"/>
      <c r="K8" s="69" t="s">
        <v>18</v>
      </c>
      <c r="L8" s="64"/>
      <c r="M8" s="64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47" t="s">
        <v>19</v>
      </c>
    </row>
    <row r="9" spans="1:52" ht="6" customHeight="1" x14ac:dyDescent="0.3">
      <c r="A9" s="44"/>
      <c r="B9" s="45"/>
      <c r="C9" s="50"/>
      <c r="D9" s="50"/>
      <c r="E9" s="49"/>
      <c r="F9" s="42"/>
      <c r="G9" s="42"/>
      <c r="H9" s="42"/>
      <c r="I9" s="49"/>
      <c r="J9" s="42"/>
      <c r="K9" s="42"/>
      <c r="L9" s="42"/>
      <c r="M9" s="4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47" t="s">
        <v>20</v>
      </c>
    </row>
    <row r="10" spans="1:52" ht="6" customHeight="1" thickBot="1" x14ac:dyDescent="0.35">
      <c r="A10" s="82"/>
      <c r="B10" s="64"/>
      <c r="C10" s="64"/>
      <c r="D10" s="42"/>
      <c r="E10" s="42"/>
      <c r="F10" s="42"/>
      <c r="G10" s="51"/>
      <c r="H10" s="42"/>
      <c r="I10" s="42"/>
      <c r="J10" s="42"/>
      <c r="K10" s="42"/>
      <c r="L10" s="42"/>
      <c r="M10" s="4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47" t="s">
        <v>21</v>
      </c>
    </row>
    <row r="11" spans="1:52" ht="21.75" customHeight="1" thickBot="1" x14ac:dyDescent="0.45">
      <c r="A11" s="44"/>
      <c r="B11" s="45"/>
      <c r="C11" s="2" t="s">
        <v>22</v>
      </c>
      <c r="D11" s="3"/>
      <c r="E11" s="18"/>
      <c r="F11" s="18"/>
      <c r="G11" s="19"/>
      <c r="H11" s="21"/>
      <c r="I11" s="46"/>
      <c r="J11" s="42"/>
      <c r="K11" s="42"/>
      <c r="L11" s="42"/>
      <c r="M11" s="4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47" t="s">
        <v>23</v>
      </c>
    </row>
    <row r="12" spans="1:52" ht="15.75" customHeight="1" thickBot="1" x14ac:dyDescent="0.35">
      <c r="A12" s="82"/>
      <c r="B12" s="64"/>
      <c r="C12" s="64"/>
      <c r="D12" s="52"/>
      <c r="E12" s="53"/>
      <c r="F12" s="53"/>
      <c r="G12" s="54"/>
      <c r="H12" s="54"/>
      <c r="I12" s="55"/>
      <c r="J12" s="42"/>
      <c r="K12" s="42"/>
      <c r="L12" s="42"/>
      <c r="M12" s="4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47" t="s">
        <v>24</v>
      </c>
    </row>
    <row r="13" spans="1:52" ht="15" customHeight="1" x14ac:dyDescent="0.3">
      <c r="A13" s="83" t="s">
        <v>25</v>
      </c>
      <c r="B13" s="56">
        <v>1</v>
      </c>
      <c r="C13" s="67" t="s">
        <v>26</v>
      </c>
      <c r="D13" s="68"/>
      <c r="E13" s="68"/>
      <c r="F13" s="66"/>
      <c r="G13" s="22">
        <f>G14+G15</f>
        <v>0</v>
      </c>
      <c r="H13" s="50" t="str">
        <f>IF(COUNT(G14:G15)=0,"—",IF(AND(CONTROLLI!E17="OK",CONTROLLI!E18="OK"),"✔","✘"))</f>
        <v>—</v>
      </c>
      <c r="I13" s="42"/>
      <c r="J13" s="42"/>
      <c r="K13" s="42"/>
      <c r="L13" s="42"/>
      <c r="M13" s="4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47" t="s">
        <v>27</v>
      </c>
    </row>
    <row r="14" spans="1:52" ht="15" customHeight="1" x14ac:dyDescent="0.3">
      <c r="A14" s="84"/>
      <c r="B14" s="56">
        <v>2</v>
      </c>
      <c r="C14" s="67" t="s">
        <v>28</v>
      </c>
      <c r="D14" s="68"/>
      <c r="E14" s="68"/>
      <c r="F14" s="66"/>
      <c r="G14" s="23"/>
      <c r="H14" s="4" t="str">
        <f>IF(COUNT(G14)=0,"—",IF(CONTROLLI!E17="OK","✔","✘"))</f>
        <v>—</v>
      </c>
      <c r="I14" s="42"/>
      <c r="J14" s="5" t="s">
        <v>29</v>
      </c>
      <c r="K14" s="42"/>
      <c r="L14" s="42"/>
      <c r="M14" s="4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47" t="s">
        <v>30</v>
      </c>
    </row>
    <row r="15" spans="1:52" x14ac:dyDescent="0.3">
      <c r="A15" s="84"/>
      <c r="B15" s="56">
        <v>3</v>
      </c>
      <c r="C15" s="67" t="s">
        <v>31</v>
      </c>
      <c r="D15" s="68"/>
      <c r="E15" s="68"/>
      <c r="F15" s="66"/>
      <c r="G15" s="23"/>
      <c r="H15" s="4" t="str">
        <f>IF(COUNT(G15)=0,"—",IF(CONTROLLI!E18="OK","✔","✘"))</f>
        <v>—</v>
      </c>
      <c r="I15" s="42"/>
      <c r="J15" s="43"/>
      <c r="K15" s="42"/>
      <c r="L15" s="42"/>
      <c r="M15" s="4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47" t="s">
        <v>32</v>
      </c>
    </row>
    <row r="16" spans="1:52" ht="15" customHeight="1" x14ac:dyDescent="0.3">
      <c r="A16" s="84"/>
      <c r="B16" s="56">
        <v>4</v>
      </c>
      <c r="C16" s="67" t="s">
        <v>33</v>
      </c>
      <c r="D16" s="68"/>
      <c r="E16" s="68"/>
      <c r="F16" s="66"/>
      <c r="G16" s="23"/>
      <c r="H16" s="4" t="str">
        <f>IF(COUNT(G16)=0,"—",IF(AND(CONTROLLI!E19="OK",CONTROLLI!E20="OK"),"✔","✘"))</f>
        <v>—</v>
      </c>
      <c r="I16" s="42"/>
      <c r="J16" s="42"/>
      <c r="K16" s="42"/>
      <c r="L16" s="42"/>
      <c r="M16" s="4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47" t="s">
        <v>34</v>
      </c>
    </row>
    <row r="17" spans="1:52" ht="15.75" customHeight="1" x14ac:dyDescent="0.3">
      <c r="A17" s="85"/>
      <c r="B17" s="24">
        <v>5</v>
      </c>
      <c r="C17" s="67" t="s">
        <v>35</v>
      </c>
      <c r="D17" s="68"/>
      <c r="E17" s="68"/>
      <c r="F17" s="66"/>
      <c r="G17" s="25">
        <f>G13-G16</f>
        <v>0</v>
      </c>
      <c r="H17" s="50"/>
      <c r="I17" s="42"/>
      <c r="J17" s="42"/>
      <c r="K17" s="42"/>
      <c r="L17" s="42"/>
      <c r="M17" s="4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47" t="s">
        <v>36</v>
      </c>
    </row>
    <row r="18" spans="1:52" ht="15.75" customHeight="1" x14ac:dyDescent="0.3">
      <c r="A18" s="44"/>
      <c r="B18" s="45"/>
      <c r="C18" s="57" t="s">
        <v>37</v>
      </c>
      <c r="D18" s="52"/>
      <c r="E18" s="52"/>
      <c r="F18" s="52"/>
      <c r="G18" s="42"/>
      <c r="H18" s="42"/>
      <c r="I18" s="42"/>
      <c r="J18" s="42"/>
      <c r="K18" s="42"/>
      <c r="L18" s="42"/>
      <c r="M18" s="4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47" t="s">
        <v>38</v>
      </c>
    </row>
    <row r="19" spans="1:52" ht="15" customHeight="1" x14ac:dyDescent="0.3">
      <c r="A19" s="83" t="s">
        <v>39</v>
      </c>
      <c r="B19" s="24"/>
      <c r="C19" s="87" t="s">
        <v>40</v>
      </c>
      <c r="D19" s="68"/>
      <c r="E19" s="68"/>
      <c r="F19" s="66"/>
      <c r="G19" s="26"/>
      <c r="H19" s="42"/>
      <c r="I19" s="42"/>
      <c r="J19" s="42"/>
      <c r="K19" s="42"/>
      <c r="L19" s="42"/>
      <c r="M19" s="4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47" t="s">
        <v>41</v>
      </c>
    </row>
    <row r="20" spans="1:52" ht="15" customHeight="1" x14ac:dyDescent="0.3">
      <c r="A20" s="84"/>
      <c r="B20" s="56">
        <v>6</v>
      </c>
      <c r="C20" s="86" t="s">
        <v>42</v>
      </c>
      <c r="D20" s="68"/>
      <c r="E20" s="68"/>
      <c r="F20" s="66"/>
      <c r="G20" s="23"/>
      <c r="H20" s="4" t="str">
        <f>IF(COUNT(G20)=0,"—","✔")</f>
        <v>—</v>
      </c>
      <c r="I20" s="54"/>
      <c r="J20" s="5" t="s">
        <v>43</v>
      </c>
      <c r="K20" s="54"/>
      <c r="L20" s="54"/>
      <c r="M20" s="54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47" t="s">
        <v>44</v>
      </c>
    </row>
    <row r="21" spans="1:52" ht="24.6" customHeight="1" x14ac:dyDescent="0.3">
      <c r="A21" s="84"/>
      <c r="B21" s="56">
        <v>7</v>
      </c>
      <c r="C21" s="86" t="s">
        <v>45</v>
      </c>
      <c r="D21" s="68"/>
      <c r="E21" s="68"/>
      <c r="F21" s="66"/>
      <c r="G21" s="23"/>
      <c r="H21" s="4" t="str">
        <f>IF(COUNT(G21)=0,"—","✔")</f>
        <v>—</v>
      </c>
      <c r="I21" s="54"/>
      <c r="J21" s="43"/>
      <c r="K21" s="54"/>
      <c r="L21" s="54"/>
      <c r="M21" s="54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47" t="s">
        <v>46</v>
      </c>
    </row>
    <row r="22" spans="1:52" ht="15" customHeight="1" x14ac:dyDescent="0.3">
      <c r="A22" s="84"/>
      <c r="B22" s="56">
        <v>8</v>
      </c>
      <c r="C22" s="86" t="s">
        <v>47</v>
      </c>
      <c r="D22" s="68"/>
      <c r="E22" s="68"/>
      <c r="F22" s="66"/>
      <c r="G22" s="23"/>
      <c r="H22" s="4" t="str">
        <f>IF(COUNT(G22)=0,"—","✔")</f>
        <v>—</v>
      </c>
      <c r="I22" s="54"/>
      <c r="J22" s="54"/>
      <c r="K22" s="54"/>
      <c r="L22" s="54"/>
      <c r="M22" s="54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47" t="s">
        <v>48</v>
      </c>
    </row>
    <row r="23" spans="1:52" ht="15" customHeight="1" x14ac:dyDescent="0.3">
      <c r="A23" s="84"/>
      <c r="B23" s="24"/>
      <c r="C23" s="87" t="s">
        <v>49</v>
      </c>
      <c r="D23" s="68"/>
      <c r="E23" s="68"/>
      <c r="F23" s="66"/>
      <c r="G23" s="27"/>
      <c r="H23" s="42"/>
      <c r="I23" s="42"/>
      <c r="J23" s="42"/>
      <c r="K23" s="42"/>
      <c r="L23" s="42"/>
      <c r="M23" s="4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47" t="s">
        <v>50</v>
      </c>
    </row>
    <row r="24" spans="1:52" ht="15" customHeight="1" x14ac:dyDescent="0.3">
      <c r="A24" s="84"/>
      <c r="B24" s="56">
        <v>9</v>
      </c>
      <c r="C24" s="86" t="s">
        <v>51</v>
      </c>
      <c r="D24" s="68"/>
      <c r="E24" s="68"/>
      <c r="F24" s="66"/>
      <c r="G24" s="23"/>
      <c r="H24" s="4" t="str">
        <f t="shared" ref="H24:H32" si="0">IF(COUNT(G24)=0,"—","✔")</f>
        <v>—</v>
      </c>
      <c r="I24" s="54"/>
      <c r="J24" s="54"/>
      <c r="K24" s="54"/>
      <c r="L24" s="54"/>
      <c r="M24" s="54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47" t="s">
        <v>52</v>
      </c>
    </row>
    <row r="25" spans="1:52" ht="15" customHeight="1" x14ac:dyDescent="0.3">
      <c r="A25" s="84"/>
      <c r="B25" s="56">
        <v>10</v>
      </c>
      <c r="C25" s="86" t="s">
        <v>53</v>
      </c>
      <c r="D25" s="68"/>
      <c r="E25" s="68"/>
      <c r="F25" s="66"/>
      <c r="G25" s="23"/>
      <c r="H25" s="4" t="str">
        <f t="shared" si="0"/>
        <v>—</v>
      </c>
      <c r="I25" s="54"/>
      <c r="J25" s="54"/>
      <c r="K25" s="54"/>
      <c r="L25" s="54"/>
      <c r="M25" s="54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47" t="s">
        <v>54</v>
      </c>
    </row>
    <row r="26" spans="1:52" ht="15" customHeight="1" x14ac:dyDescent="0.3">
      <c r="A26" s="84"/>
      <c r="B26" s="56">
        <v>11</v>
      </c>
      <c r="C26" s="86" t="s">
        <v>55</v>
      </c>
      <c r="D26" s="68"/>
      <c r="E26" s="68"/>
      <c r="F26" s="66"/>
      <c r="G26" s="23"/>
      <c r="H26" s="4" t="str">
        <f t="shared" si="0"/>
        <v>—</v>
      </c>
      <c r="I26" s="54"/>
      <c r="J26" s="54"/>
      <c r="K26" s="54"/>
      <c r="L26" s="54"/>
      <c r="M26" s="54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47" t="s">
        <v>56</v>
      </c>
    </row>
    <row r="27" spans="1:52" ht="15" customHeight="1" x14ac:dyDescent="0.3">
      <c r="A27" s="84"/>
      <c r="B27" s="56">
        <v>12</v>
      </c>
      <c r="C27" s="86" t="s">
        <v>57</v>
      </c>
      <c r="D27" s="68"/>
      <c r="E27" s="68"/>
      <c r="F27" s="66"/>
      <c r="G27" s="23"/>
      <c r="H27" s="4" t="str">
        <f t="shared" si="0"/>
        <v>—</v>
      </c>
      <c r="I27" s="54"/>
      <c r="J27" s="54"/>
      <c r="K27" s="54"/>
      <c r="L27" s="54"/>
      <c r="M27" s="54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47" t="s">
        <v>58</v>
      </c>
    </row>
    <row r="28" spans="1:52" ht="15" customHeight="1" x14ac:dyDescent="0.3">
      <c r="A28" s="84"/>
      <c r="B28" s="56">
        <v>13</v>
      </c>
      <c r="C28" s="86" t="s">
        <v>59</v>
      </c>
      <c r="D28" s="68"/>
      <c r="E28" s="68"/>
      <c r="F28" s="66"/>
      <c r="G28" s="23"/>
      <c r="H28" s="4" t="str">
        <f t="shared" si="0"/>
        <v>—</v>
      </c>
      <c r="I28" s="54"/>
      <c r="J28" s="54"/>
      <c r="K28" s="54"/>
      <c r="L28" s="54"/>
      <c r="M28" s="54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47" t="s">
        <v>60</v>
      </c>
    </row>
    <row r="29" spans="1:52" ht="15" customHeight="1" x14ac:dyDescent="0.3">
      <c r="A29" s="84"/>
      <c r="B29" s="56">
        <v>14</v>
      </c>
      <c r="C29" s="86" t="s">
        <v>61</v>
      </c>
      <c r="D29" s="68"/>
      <c r="E29" s="68"/>
      <c r="F29" s="66"/>
      <c r="G29" s="23"/>
      <c r="H29" s="4" t="str">
        <f t="shared" si="0"/>
        <v>—</v>
      </c>
      <c r="I29" s="54"/>
      <c r="J29" s="54"/>
      <c r="K29" s="54"/>
      <c r="L29" s="54"/>
      <c r="M29" s="54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47" t="s">
        <v>62</v>
      </c>
    </row>
    <row r="30" spans="1:52" ht="15" customHeight="1" x14ac:dyDescent="0.3">
      <c r="A30" s="84"/>
      <c r="B30" s="56">
        <v>15</v>
      </c>
      <c r="C30" s="86" t="s">
        <v>63</v>
      </c>
      <c r="D30" s="68"/>
      <c r="E30" s="68"/>
      <c r="F30" s="66"/>
      <c r="G30" s="23"/>
      <c r="H30" s="4" t="str">
        <f t="shared" si="0"/>
        <v>—</v>
      </c>
      <c r="I30" s="54"/>
      <c r="J30" s="54"/>
      <c r="K30" s="54"/>
      <c r="L30" s="54"/>
      <c r="M30" s="54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47" t="s">
        <v>64</v>
      </c>
    </row>
    <row r="31" spans="1:52" ht="15" customHeight="1" x14ac:dyDescent="0.3">
      <c r="A31" s="84"/>
      <c r="B31" s="56">
        <v>16</v>
      </c>
      <c r="C31" s="86" t="s">
        <v>65</v>
      </c>
      <c r="D31" s="68"/>
      <c r="E31" s="68"/>
      <c r="F31" s="66"/>
      <c r="G31" s="23"/>
      <c r="H31" s="4" t="str">
        <f t="shared" si="0"/>
        <v>—</v>
      </c>
      <c r="I31" s="54"/>
      <c r="J31" s="54"/>
      <c r="K31" s="54"/>
      <c r="L31" s="54"/>
      <c r="M31" s="54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7" t="s">
        <v>66</v>
      </c>
    </row>
    <row r="32" spans="1:52" ht="15.75" customHeight="1" x14ac:dyDescent="0.3">
      <c r="A32" s="84"/>
      <c r="B32" s="56">
        <v>17</v>
      </c>
      <c r="C32" s="86" t="s">
        <v>67</v>
      </c>
      <c r="D32" s="68"/>
      <c r="E32" s="68"/>
      <c r="F32" s="66"/>
      <c r="G32" s="23"/>
      <c r="H32" s="4" t="str">
        <f t="shared" si="0"/>
        <v>—</v>
      </c>
      <c r="I32" s="54"/>
      <c r="J32" s="54"/>
      <c r="K32" s="54"/>
      <c r="L32" s="54"/>
      <c r="M32" s="54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47" t="s">
        <v>68</v>
      </c>
    </row>
    <row r="33" spans="1:52" ht="27.75" customHeight="1" thickBot="1" x14ac:dyDescent="0.35">
      <c r="A33" s="85"/>
      <c r="B33" s="28">
        <v>18</v>
      </c>
      <c r="C33" s="89" t="s">
        <v>69</v>
      </c>
      <c r="D33" s="68"/>
      <c r="E33" s="68"/>
      <c r="F33" s="66"/>
      <c r="G33" s="29">
        <f>SUM(G20:G22)+SUM(G24:G32)</f>
        <v>0</v>
      </c>
      <c r="H33" s="4" t="str">
        <f>IF(COUNT(G20:G22)=0,"—",IF(AND(CONTROLLI!E21="OK",CONTROLLI!E22="OK"),"✔","✘"))</f>
        <v>—</v>
      </c>
      <c r="I33" s="54"/>
      <c r="J33" s="54"/>
      <c r="K33" s="54"/>
      <c r="L33" s="54"/>
      <c r="M33" s="54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47" t="s">
        <v>70</v>
      </c>
    </row>
    <row r="34" spans="1:52" x14ac:dyDescent="0.3">
      <c r="A34" s="82"/>
      <c r="B34" s="64"/>
      <c r="C34" s="64"/>
      <c r="D34" s="42"/>
      <c r="E34" s="42"/>
      <c r="F34" s="42"/>
      <c r="G34" s="51"/>
      <c r="H34" s="42"/>
      <c r="I34" s="42"/>
      <c r="J34" s="43"/>
      <c r="K34" s="42"/>
      <c r="L34" s="42"/>
      <c r="M34" s="4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47" t="s">
        <v>71</v>
      </c>
    </row>
    <row r="35" spans="1:52" ht="6" customHeight="1" x14ac:dyDescent="0.3">
      <c r="A35" s="41"/>
      <c r="B35" s="32"/>
      <c r="C35" s="32"/>
      <c r="D35" s="32"/>
      <c r="E35" s="32"/>
      <c r="F35" s="32"/>
      <c r="G35" s="32"/>
      <c r="H35" s="42"/>
      <c r="I35" s="42"/>
      <c r="J35" s="42"/>
      <c r="K35" s="42"/>
      <c r="L35" s="42"/>
      <c r="M35" s="4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47" t="s">
        <v>72</v>
      </c>
    </row>
    <row r="36" spans="1:52" ht="6" customHeight="1" x14ac:dyDescent="0.3">
      <c r="A36" s="32"/>
      <c r="B36" s="32"/>
      <c r="C36" s="32"/>
      <c r="D36" s="32"/>
      <c r="E36" s="32"/>
      <c r="F36" s="32"/>
      <c r="G36" s="32"/>
      <c r="H36" s="42"/>
      <c r="I36" s="42"/>
      <c r="J36" s="42"/>
      <c r="K36" s="42"/>
      <c r="L36" s="42"/>
      <c r="M36" s="4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47" t="s">
        <v>73</v>
      </c>
    </row>
    <row r="37" spans="1:52" ht="15.75" customHeight="1" x14ac:dyDescent="0.3">
      <c r="A37" s="58"/>
      <c r="B37" s="42"/>
      <c r="C37" s="41"/>
      <c r="D37" s="42"/>
      <c r="E37" s="42"/>
      <c r="F37" s="42"/>
      <c r="G37" s="51"/>
      <c r="H37" s="42"/>
      <c r="I37" s="42"/>
      <c r="J37" s="42"/>
      <c r="K37" s="42"/>
      <c r="L37" s="42"/>
      <c r="M37" s="4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47" t="s">
        <v>74</v>
      </c>
    </row>
    <row r="38" spans="1:52" ht="15.75" customHeight="1" x14ac:dyDescent="0.3">
      <c r="A38" s="58" t="s">
        <v>75</v>
      </c>
      <c r="B38" s="42"/>
      <c r="C38" s="30"/>
      <c r="D38" s="4" t="str">
        <f>IF(COUNT(C38)=0,"—",IF(CONTROLLI!E23="OK","✔","✘"))</f>
        <v>—</v>
      </c>
      <c r="E38" s="42" t="s">
        <v>8</v>
      </c>
      <c r="F38" s="90"/>
      <c r="G38" s="72"/>
      <c r="H38" s="4" t="str">
        <f>IF(TRIM(F38)="","—",IF(CONTROLLI!E24="OK","✔","✘"))</f>
        <v>—</v>
      </c>
      <c r="I38" s="42"/>
      <c r="J38" s="5" t="s">
        <v>76</v>
      </c>
      <c r="K38" s="42"/>
      <c r="L38" s="42"/>
      <c r="M38" s="4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47" t="s">
        <v>77</v>
      </c>
    </row>
    <row r="39" spans="1:52" x14ac:dyDescent="0.3">
      <c r="A39" s="82"/>
      <c r="B39" s="64"/>
      <c r="C39" s="64"/>
      <c r="D39" s="42"/>
      <c r="E39" s="42"/>
      <c r="F39" s="42"/>
      <c r="G39" s="51"/>
      <c r="H39" s="42"/>
      <c r="I39" s="42"/>
      <c r="J39" s="43"/>
      <c r="K39" s="42"/>
      <c r="L39" s="42"/>
      <c r="M39" s="4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47" t="s">
        <v>78</v>
      </c>
    </row>
    <row r="40" spans="1:52" ht="15" customHeight="1" x14ac:dyDescent="0.3">
      <c r="A40" s="82"/>
      <c r="B40" s="64"/>
      <c r="C40" s="64"/>
      <c r="D40" s="42"/>
      <c r="E40" s="42"/>
      <c r="F40" s="42"/>
      <c r="G40" s="51"/>
      <c r="H40" s="42"/>
      <c r="I40" s="42"/>
      <c r="J40" s="42"/>
      <c r="K40" s="42"/>
      <c r="L40" s="42"/>
      <c r="M40" s="4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47" t="s">
        <v>79</v>
      </c>
    </row>
    <row r="41" spans="1:52" ht="15" customHeight="1" x14ac:dyDescent="0.3">
      <c r="A41" s="82"/>
      <c r="B41" s="64"/>
      <c r="C41" s="64"/>
      <c r="D41" s="42"/>
      <c r="E41" s="42"/>
      <c r="F41" s="42"/>
      <c r="G41" s="51"/>
      <c r="H41" s="42"/>
      <c r="I41" s="42"/>
      <c r="J41" s="42"/>
      <c r="K41" s="42"/>
      <c r="L41" s="42"/>
      <c r="M41" s="4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47" t="s">
        <v>80</v>
      </c>
    </row>
    <row r="42" spans="1:52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47" t="s">
        <v>81</v>
      </c>
    </row>
    <row r="43" spans="1:52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47" t="s">
        <v>82</v>
      </c>
    </row>
    <row r="44" spans="1:52" x14ac:dyDescent="0.3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47" t="s">
        <v>83</v>
      </c>
    </row>
    <row r="45" spans="1:52" x14ac:dyDescent="0.3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47" t="s">
        <v>84</v>
      </c>
    </row>
    <row r="46" spans="1:52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47" t="s">
        <v>85</v>
      </c>
    </row>
    <row r="47" spans="1:52" x14ac:dyDescent="0.3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47" t="s">
        <v>86</v>
      </c>
    </row>
    <row r="48" spans="1:52" x14ac:dyDescent="0.3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47" t="s">
        <v>87</v>
      </c>
    </row>
    <row r="49" spans="52:52" x14ac:dyDescent="0.3">
      <c r="AZ49" s="47" t="s">
        <v>88</v>
      </c>
    </row>
    <row r="50" spans="52:52" x14ac:dyDescent="0.3">
      <c r="AZ50" s="47" t="s">
        <v>89</v>
      </c>
    </row>
    <row r="51" spans="52:52" x14ac:dyDescent="0.3">
      <c r="AZ51" s="47" t="s">
        <v>90</v>
      </c>
    </row>
    <row r="52" spans="52:52" x14ac:dyDescent="0.3">
      <c r="AZ52" s="47" t="s">
        <v>91</v>
      </c>
    </row>
    <row r="53" spans="52:52" x14ac:dyDescent="0.3">
      <c r="AZ53" s="47" t="s">
        <v>92</v>
      </c>
    </row>
    <row r="54" spans="52:52" x14ac:dyDescent="0.3">
      <c r="AZ54" s="47" t="s">
        <v>93</v>
      </c>
    </row>
    <row r="55" spans="52:52" x14ac:dyDescent="0.3">
      <c r="AZ55" s="47" t="s">
        <v>94</v>
      </c>
    </row>
    <row r="56" spans="52:52" x14ac:dyDescent="0.3">
      <c r="AZ56" s="47" t="s">
        <v>95</v>
      </c>
    </row>
    <row r="57" spans="52:52" x14ac:dyDescent="0.3">
      <c r="AZ57" s="47" t="s">
        <v>96</v>
      </c>
    </row>
    <row r="58" spans="52:52" x14ac:dyDescent="0.3">
      <c r="AZ58" s="47" t="s">
        <v>97</v>
      </c>
    </row>
    <row r="59" spans="52:52" x14ac:dyDescent="0.3">
      <c r="AZ59" s="47" t="s">
        <v>98</v>
      </c>
    </row>
    <row r="60" spans="52:52" x14ac:dyDescent="0.3">
      <c r="AZ60" s="47" t="s">
        <v>99</v>
      </c>
    </row>
    <row r="61" spans="52:52" x14ac:dyDescent="0.3">
      <c r="AZ61" s="47" t="s">
        <v>100</v>
      </c>
    </row>
    <row r="62" spans="52:52" x14ac:dyDescent="0.3">
      <c r="AZ62" s="47" t="s">
        <v>101</v>
      </c>
    </row>
    <row r="63" spans="52:52" x14ac:dyDescent="0.3">
      <c r="AZ63" s="47" t="s">
        <v>102</v>
      </c>
    </row>
    <row r="64" spans="52:52" x14ac:dyDescent="0.3">
      <c r="AZ64" s="47" t="s">
        <v>103</v>
      </c>
    </row>
    <row r="65" spans="52:52" x14ac:dyDescent="0.3">
      <c r="AZ65" s="47" t="s">
        <v>104</v>
      </c>
    </row>
    <row r="66" spans="52:52" x14ac:dyDescent="0.3">
      <c r="AZ66" s="47" t="s">
        <v>105</v>
      </c>
    </row>
    <row r="67" spans="52:52" x14ac:dyDescent="0.3">
      <c r="AZ67" s="47" t="s">
        <v>106</v>
      </c>
    </row>
    <row r="68" spans="52:52" x14ac:dyDescent="0.3">
      <c r="AZ68" s="47" t="s">
        <v>107</v>
      </c>
    </row>
    <row r="69" spans="52:52" x14ac:dyDescent="0.3">
      <c r="AZ69" s="47" t="s">
        <v>108</v>
      </c>
    </row>
    <row r="70" spans="52:52" x14ac:dyDescent="0.3">
      <c r="AZ70" s="47" t="s">
        <v>109</v>
      </c>
    </row>
    <row r="71" spans="52:52" x14ac:dyDescent="0.3">
      <c r="AZ71" s="47" t="s">
        <v>110</v>
      </c>
    </row>
    <row r="72" spans="52:52" x14ac:dyDescent="0.3">
      <c r="AZ72" s="47" t="s">
        <v>111</v>
      </c>
    </row>
    <row r="73" spans="52:52" x14ac:dyDescent="0.3">
      <c r="AZ73" s="47" t="s">
        <v>112</v>
      </c>
    </row>
    <row r="74" spans="52:52" x14ac:dyDescent="0.3">
      <c r="AZ74" s="47" t="s">
        <v>113</v>
      </c>
    </row>
    <row r="75" spans="52:52" x14ac:dyDescent="0.3">
      <c r="AZ75" s="47" t="s">
        <v>114</v>
      </c>
    </row>
    <row r="76" spans="52:52" x14ac:dyDescent="0.3">
      <c r="AZ76" s="47" t="s">
        <v>115</v>
      </c>
    </row>
    <row r="77" spans="52:52" x14ac:dyDescent="0.3">
      <c r="AZ77" s="47" t="s">
        <v>116</v>
      </c>
    </row>
    <row r="78" spans="52:52" x14ac:dyDescent="0.3">
      <c r="AZ78" s="47" t="s">
        <v>117</v>
      </c>
    </row>
    <row r="79" spans="52:52" x14ac:dyDescent="0.3">
      <c r="AZ79" s="47" t="s">
        <v>118</v>
      </c>
    </row>
    <row r="80" spans="52:52" x14ac:dyDescent="0.3">
      <c r="AZ80" s="47" t="s">
        <v>119</v>
      </c>
    </row>
    <row r="81" spans="52:52" x14ac:dyDescent="0.3">
      <c r="AZ81" s="47" t="s">
        <v>120</v>
      </c>
    </row>
    <row r="82" spans="52:52" x14ac:dyDescent="0.3">
      <c r="AZ82" s="47" t="s">
        <v>121</v>
      </c>
    </row>
    <row r="83" spans="52:52" x14ac:dyDescent="0.3">
      <c r="AZ83" s="47" t="s">
        <v>122</v>
      </c>
    </row>
    <row r="84" spans="52:52" x14ac:dyDescent="0.3">
      <c r="AZ84" s="47" t="s">
        <v>123</v>
      </c>
    </row>
    <row r="85" spans="52:52" x14ac:dyDescent="0.3">
      <c r="AZ85" s="47" t="s">
        <v>124</v>
      </c>
    </row>
    <row r="86" spans="52:52" x14ac:dyDescent="0.3">
      <c r="AZ86" s="47" t="s">
        <v>125</v>
      </c>
    </row>
    <row r="87" spans="52:52" x14ac:dyDescent="0.3">
      <c r="AZ87" s="47" t="s">
        <v>126</v>
      </c>
    </row>
    <row r="88" spans="52:52" x14ac:dyDescent="0.3">
      <c r="AZ88" s="47" t="s">
        <v>127</v>
      </c>
    </row>
    <row r="89" spans="52:52" x14ac:dyDescent="0.3">
      <c r="AZ89" s="47" t="s">
        <v>128</v>
      </c>
    </row>
    <row r="90" spans="52:52" x14ac:dyDescent="0.3">
      <c r="AZ90" s="47" t="s">
        <v>129</v>
      </c>
    </row>
    <row r="91" spans="52:52" x14ac:dyDescent="0.3">
      <c r="AZ91" s="47" t="s">
        <v>130</v>
      </c>
    </row>
    <row r="92" spans="52:52" x14ac:dyDescent="0.3">
      <c r="AZ92" s="47" t="s">
        <v>131</v>
      </c>
    </row>
    <row r="93" spans="52:52" x14ac:dyDescent="0.3">
      <c r="AZ93" s="47" t="s">
        <v>132</v>
      </c>
    </row>
    <row r="94" spans="52:52" x14ac:dyDescent="0.3">
      <c r="AZ94" s="47" t="s">
        <v>133</v>
      </c>
    </row>
    <row r="95" spans="52:52" x14ac:dyDescent="0.3">
      <c r="AZ95" s="47" t="s">
        <v>134</v>
      </c>
    </row>
    <row r="96" spans="52:52" x14ac:dyDescent="0.3">
      <c r="AZ96" s="47" t="s">
        <v>135</v>
      </c>
    </row>
    <row r="97" spans="52:52" x14ac:dyDescent="0.3">
      <c r="AZ97" s="47" t="s">
        <v>136</v>
      </c>
    </row>
    <row r="98" spans="52:52" x14ac:dyDescent="0.3">
      <c r="AZ98" s="47" t="s">
        <v>137</v>
      </c>
    </row>
    <row r="99" spans="52:52" x14ac:dyDescent="0.3">
      <c r="AZ99" s="47" t="s">
        <v>138</v>
      </c>
    </row>
    <row r="100" spans="52:52" x14ac:dyDescent="0.3">
      <c r="AZ100" s="47" t="s">
        <v>139</v>
      </c>
    </row>
    <row r="101" spans="52:52" x14ac:dyDescent="0.3">
      <c r="AZ101" s="47" t="s">
        <v>140</v>
      </c>
    </row>
    <row r="102" spans="52:52" x14ac:dyDescent="0.3">
      <c r="AZ102" s="47" t="s">
        <v>141</v>
      </c>
    </row>
    <row r="103" spans="52:52" x14ac:dyDescent="0.3">
      <c r="AZ103" s="47" t="s">
        <v>142</v>
      </c>
    </row>
    <row r="104" spans="52:52" x14ac:dyDescent="0.3">
      <c r="AZ104" s="47" t="s">
        <v>143</v>
      </c>
    </row>
    <row r="105" spans="52:52" x14ac:dyDescent="0.3">
      <c r="AZ105" s="47" t="s">
        <v>144</v>
      </c>
    </row>
    <row r="106" spans="52:52" x14ac:dyDescent="0.3">
      <c r="AZ106" s="47" t="s">
        <v>145</v>
      </c>
    </row>
    <row r="107" spans="52:52" x14ac:dyDescent="0.3">
      <c r="AZ107" s="47" t="s">
        <v>146</v>
      </c>
    </row>
    <row r="108" spans="52:52" x14ac:dyDescent="0.3">
      <c r="AZ108" s="47" t="s">
        <v>147</v>
      </c>
    </row>
    <row r="109" spans="52:52" x14ac:dyDescent="0.3">
      <c r="AZ109" s="47" t="s">
        <v>148</v>
      </c>
    </row>
    <row r="110" spans="52:52" x14ac:dyDescent="0.3">
      <c r="AZ110" s="47" t="s">
        <v>149</v>
      </c>
    </row>
    <row r="111" spans="52:52" x14ac:dyDescent="0.3">
      <c r="AZ111" s="47" t="s">
        <v>150</v>
      </c>
    </row>
    <row r="112" spans="52:52" x14ac:dyDescent="0.3">
      <c r="AZ112" s="47" t="s">
        <v>151</v>
      </c>
    </row>
    <row r="113" spans="52:52" x14ac:dyDescent="0.3">
      <c r="AZ113" s="47" t="s">
        <v>152</v>
      </c>
    </row>
    <row r="114" spans="52:52" x14ac:dyDescent="0.3">
      <c r="AZ114" s="47" t="s">
        <v>153</v>
      </c>
    </row>
    <row r="115" spans="52:52" x14ac:dyDescent="0.3">
      <c r="AZ115" s="47" t="s">
        <v>154</v>
      </c>
    </row>
    <row r="116" spans="52:52" x14ac:dyDescent="0.3">
      <c r="AZ116" s="47" t="s">
        <v>155</v>
      </c>
    </row>
    <row r="117" spans="52:52" x14ac:dyDescent="0.3">
      <c r="AZ117" s="47" t="s">
        <v>156</v>
      </c>
    </row>
    <row r="118" spans="52:52" x14ac:dyDescent="0.3">
      <c r="AZ118" s="47" t="s">
        <v>157</v>
      </c>
    </row>
    <row r="119" spans="52:52" x14ac:dyDescent="0.3">
      <c r="AZ119" s="47" t="s">
        <v>158</v>
      </c>
    </row>
    <row r="120" spans="52:52" x14ac:dyDescent="0.3">
      <c r="AZ120" s="47" t="s">
        <v>159</v>
      </c>
    </row>
    <row r="121" spans="52:52" x14ac:dyDescent="0.3">
      <c r="AZ121" s="47" t="s">
        <v>160</v>
      </c>
    </row>
    <row r="122" spans="52:52" x14ac:dyDescent="0.3">
      <c r="AZ122" s="47" t="s">
        <v>161</v>
      </c>
    </row>
    <row r="123" spans="52:52" x14ac:dyDescent="0.3">
      <c r="AZ123" s="47" t="s">
        <v>162</v>
      </c>
    </row>
    <row r="124" spans="52:52" x14ac:dyDescent="0.3">
      <c r="AZ124" s="47" t="s">
        <v>163</v>
      </c>
    </row>
    <row r="125" spans="52:52" x14ac:dyDescent="0.3">
      <c r="AZ125" s="47" t="s">
        <v>164</v>
      </c>
    </row>
    <row r="126" spans="52:52" x14ac:dyDescent="0.3">
      <c r="AZ126" s="47" t="s">
        <v>165</v>
      </c>
    </row>
    <row r="127" spans="52:52" x14ac:dyDescent="0.3">
      <c r="AZ127" s="47" t="s">
        <v>166</v>
      </c>
    </row>
    <row r="128" spans="52:52" x14ac:dyDescent="0.3">
      <c r="AZ128" s="47" t="s">
        <v>167</v>
      </c>
    </row>
    <row r="129" spans="52:52" x14ac:dyDescent="0.3">
      <c r="AZ129" s="47" t="s">
        <v>168</v>
      </c>
    </row>
    <row r="130" spans="52:52" x14ac:dyDescent="0.3">
      <c r="AZ130" s="47" t="s">
        <v>169</v>
      </c>
    </row>
    <row r="131" spans="52:52" x14ac:dyDescent="0.3">
      <c r="AZ131" s="47" t="s">
        <v>170</v>
      </c>
    </row>
    <row r="132" spans="52:52" x14ac:dyDescent="0.3">
      <c r="AZ132" s="47" t="s">
        <v>171</v>
      </c>
    </row>
    <row r="133" spans="52:52" x14ac:dyDescent="0.3">
      <c r="AZ133" s="47" t="s">
        <v>172</v>
      </c>
    </row>
    <row r="134" spans="52:52" x14ac:dyDescent="0.3">
      <c r="AZ134" s="47" t="s">
        <v>173</v>
      </c>
    </row>
    <row r="135" spans="52:52" x14ac:dyDescent="0.3">
      <c r="AZ135" s="47" t="s">
        <v>174</v>
      </c>
    </row>
    <row r="136" spans="52:52" x14ac:dyDescent="0.3">
      <c r="AZ136" s="47" t="s">
        <v>175</v>
      </c>
    </row>
    <row r="137" spans="52:52" x14ac:dyDescent="0.3">
      <c r="AZ137" s="47" t="s">
        <v>176</v>
      </c>
    </row>
    <row r="138" spans="52:52" x14ac:dyDescent="0.3">
      <c r="AZ138" s="47" t="s">
        <v>177</v>
      </c>
    </row>
    <row r="139" spans="52:52" x14ac:dyDescent="0.3">
      <c r="AZ139" s="47" t="s">
        <v>178</v>
      </c>
    </row>
    <row r="140" spans="52:52" x14ac:dyDescent="0.3">
      <c r="AZ140" s="47" t="s">
        <v>179</v>
      </c>
    </row>
    <row r="141" spans="52:52" x14ac:dyDescent="0.3">
      <c r="AZ141" s="47" t="s">
        <v>180</v>
      </c>
    </row>
    <row r="142" spans="52:52" x14ac:dyDescent="0.3">
      <c r="AZ142" s="47" t="s">
        <v>181</v>
      </c>
    </row>
    <row r="143" spans="52:52" x14ac:dyDescent="0.3">
      <c r="AZ143" s="47" t="s">
        <v>182</v>
      </c>
    </row>
    <row r="144" spans="52:52" x14ac:dyDescent="0.3">
      <c r="AZ144" s="47" t="s">
        <v>183</v>
      </c>
    </row>
    <row r="145" spans="52:52" x14ac:dyDescent="0.3">
      <c r="AZ145" s="47" t="s">
        <v>184</v>
      </c>
    </row>
    <row r="146" spans="52:52" x14ac:dyDescent="0.3">
      <c r="AZ146" s="47" t="s">
        <v>185</v>
      </c>
    </row>
    <row r="147" spans="52:52" x14ac:dyDescent="0.3">
      <c r="AZ147" s="47" t="s">
        <v>186</v>
      </c>
    </row>
    <row r="148" spans="52:52" x14ac:dyDescent="0.3">
      <c r="AZ148" s="47" t="s">
        <v>187</v>
      </c>
    </row>
    <row r="149" spans="52:52" x14ac:dyDescent="0.3">
      <c r="AZ149" s="47" t="s">
        <v>188</v>
      </c>
    </row>
    <row r="150" spans="52:52" x14ac:dyDescent="0.3">
      <c r="AZ150" s="47" t="s">
        <v>189</v>
      </c>
    </row>
    <row r="151" spans="52:52" x14ac:dyDescent="0.3">
      <c r="AZ151" s="47" t="s">
        <v>190</v>
      </c>
    </row>
    <row r="152" spans="52:52" x14ac:dyDescent="0.3">
      <c r="AZ152" s="47" t="s">
        <v>191</v>
      </c>
    </row>
    <row r="153" spans="52:52" x14ac:dyDescent="0.3">
      <c r="AZ153" s="47" t="s">
        <v>192</v>
      </c>
    </row>
    <row r="154" spans="52:52" x14ac:dyDescent="0.3">
      <c r="AZ154" s="47" t="s">
        <v>193</v>
      </c>
    </row>
    <row r="155" spans="52:52" x14ac:dyDescent="0.3">
      <c r="AZ155" s="47" t="s">
        <v>194</v>
      </c>
    </row>
    <row r="156" spans="52:52" x14ac:dyDescent="0.3">
      <c r="AZ156" s="47" t="s">
        <v>195</v>
      </c>
    </row>
    <row r="157" spans="52:52" x14ac:dyDescent="0.3">
      <c r="AZ157" s="47" t="s">
        <v>196</v>
      </c>
    </row>
    <row r="158" spans="52:52" x14ac:dyDescent="0.3">
      <c r="AZ158" s="47" t="s">
        <v>197</v>
      </c>
    </row>
    <row r="159" spans="52:52" x14ac:dyDescent="0.3">
      <c r="AZ159" s="47" t="s">
        <v>198</v>
      </c>
    </row>
    <row r="160" spans="52:52" x14ac:dyDescent="0.3">
      <c r="AZ160" s="47" t="s">
        <v>199</v>
      </c>
    </row>
    <row r="161" spans="52:52" x14ac:dyDescent="0.3">
      <c r="AZ161" s="47" t="s">
        <v>200</v>
      </c>
    </row>
    <row r="162" spans="52:52" x14ac:dyDescent="0.3">
      <c r="AZ162" s="47" t="s">
        <v>201</v>
      </c>
    </row>
    <row r="163" spans="52:52" x14ac:dyDescent="0.3">
      <c r="AZ163" s="47" t="s">
        <v>202</v>
      </c>
    </row>
    <row r="164" spans="52:52" x14ac:dyDescent="0.3">
      <c r="AZ164" s="47" t="s">
        <v>203</v>
      </c>
    </row>
    <row r="165" spans="52:52" x14ac:dyDescent="0.3">
      <c r="AZ165" s="47" t="s">
        <v>204</v>
      </c>
    </row>
    <row r="166" spans="52:52" x14ac:dyDescent="0.3">
      <c r="AZ166" s="47" t="s">
        <v>205</v>
      </c>
    </row>
    <row r="167" spans="52:52" x14ac:dyDescent="0.3">
      <c r="AZ167" s="47" t="s">
        <v>206</v>
      </c>
    </row>
    <row r="168" spans="52:52" x14ac:dyDescent="0.3">
      <c r="AZ168" s="47" t="s">
        <v>207</v>
      </c>
    </row>
    <row r="169" spans="52:52" x14ac:dyDescent="0.3">
      <c r="AZ169" s="47" t="s">
        <v>208</v>
      </c>
    </row>
    <row r="170" spans="52:52" x14ac:dyDescent="0.3">
      <c r="AZ170" s="47" t="s">
        <v>209</v>
      </c>
    </row>
    <row r="171" spans="52:52" x14ac:dyDescent="0.3">
      <c r="AZ171" s="47" t="s">
        <v>210</v>
      </c>
    </row>
    <row r="172" spans="52:52" x14ac:dyDescent="0.3">
      <c r="AZ172" s="47" t="s">
        <v>211</v>
      </c>
    </row>
    <row r="173" spans="52:52" x14ac:dyDescent="0.3">
      <c r="AZ173" s="47" t="s">
        <v>212</v>
      </c>
    </row>
    <row r="174" spans="52:52" x14ac:dyDescent="0.3">
      <c r="AZ174" s="47" t="s">
        <v>213</v>
      </c>
    </row>
    <row r="175" spans="52:52" x14ac:dyDescent="0.3">
      <c r="AZ175" s="47" t="s">
        <v>214</v>
      </c>
    </row>
    <row r="176" spans="52:52" x14ac:dyDescent="0.3">
      <c r="AZ176" s="47" t="s">
        <v>215</v>
      </c>
    </row>
    <row r="177" spans="52:52" x14ac:dyDescent="0.3">
      <c r="AZ177" s="47" t="s">
        <v>216</v>
      </c>
    </row>
    <row r="178" spans="52:52" x14ac:dyDescent="0.3">
      <c r="AZ178" s="47" t="s">
        <v>217</v>
      </c>
    </row>
    <row r="179" spans="52:52" x14ac:dyDescent="0.3">
      <c r="AZ179" s="47" t="s">
        <v>218</v>
      </c>
    </row>
    <row r="180" spans="52:52" x14ac:dyDescent="0.3">
      <c r="AZ180" s="47" t="s">
        <v>219</v>
      </c>
    </row>
    <row r="181" spans="52:52" x14ac:dyDescent="0.3">
      <c r="AZ181" s="47" t="s">
        <v>220</v>
      </c>
    </row>
    <row r="182" spans="52:52" x14ac:dyDescent="0.3">
      <c r="AZ182" s="47" t="s">
        <v>221</v>
      </c>
    </row>
    <row r="183" spans="52:52" x14ac:dyDescent="0.3">
      <c r="AZ183" s="47" t="s">
        <v>222</v>
      </c>
    </row>
    <row r="184" spans="52:52" x14ac:dyDescent="0.3">
      <c r="AZ184" s="47" t="s">
        <v>223</v>
      </c>
    </row>
    <row r="185" spans="52:52" x14ac:dyDescent="0.3">
      <c r="AZ185" s="47" t="s">
        <v>224</v>
      </c>
    </row>
    <row r="186" spans="52:52" x14ac:dyDescent="0.3">
      <c r="AZ186" s="47" t="s">
        <v>225</v>
      </c>
    </row>
    <row r="187" spans="52:52" x14ac:dyDescent="0.3">
      <c r="AZ187" s="47" t="s">
        <v>226</v>
      </c>
    </row>
    <row r="188" spans="52:52" x14ac:dyDescent="0.3">
      <c r="AZ188" s="47" t="s">
        <v>227</v>
      </c>
    </row>
    <row r="189" spans="52:52" x14ac:dyDescent="0.3">
      <c r="AZ189" s="47" t="s">
        <v>228</v>
      </c>
    </row>
    <row r="190" spans="52:52" x14ac:dyDescent="0.3">
      <c r="AZ190" s="47" t="s">
        <v>229</v>
      </c>
    </row>
    <row r="191" spans="52:52" x14ac:dyDescent="0.3">
      <c r="AZ191" s="47" t="s">
        <v>230</v>
      </c>
    </row>
    <row r="192" spans="52:52" x14ac:dyDescent="0.3">
      <c r="AZ192" s="47" t="s">
        <v>231</v>
      </c>
    </row>
    <row r="193" spans="52:52" x14ac:dyDescent="0.3">
      <c r="AZ193" s="47" t="s">
        <v>232</v>
      </c>
    </row>
    <row r="194" spans="52:52" x14ac:dyDescent="0.3">
      <c r="AZ194" s="47" t="s">
        <v>233</v>
      </c>
    </row>
    <row r="195" spans="52:52" x14ac:dyDescent="0.3">
      <c r="AZ195" s="47" t="s">
        <v>234</v>
      </c>
    </row>
    <row r="196" spans="52:52" x14ac:dyDescent="0.3">
      <c r="AZ196" s="47" t="s">
        <v>235</v>
      </c>
    </row>
    <row r="197" spans="52:52" x14ac:dyDescent="0.3">
      <c r="AZ197" s="47" t="s">
        <v>236</v>
      </c>
    </row>
    <row r="198" spans="52:52" x14ac:dyDescent="0.3">
      <c r="AZ198" s="47" t="s">
        <v>237</v>
      </c>
    </row>
    <row r="199" spans="52:52" x14ac:dyDescent="0.3">
      <c r="AZ199" s="47" t="s">
        <v>238</v>
      </c>
    </row>
    <row r="200" spans="52:52" x14ac:dyDescent="0.3">
      <c r="AZ200" s="47" t="s">
        <v>239</v>
      </c>
    </row>
    <row r="201" spans="52:52" x14ac:dyDescent="0.3">
      <c r="AZ201" s="47" t="s">
        <v>240</v>
      </c>
    </row>
    <row r="202" spans="52:52" x14ac:dyDescent="0.3">
      <c r="AZ202" s="47" t="s">
        <v>241</v>
      </c>
    </row>
    <row r="203" spans="52:52" x14ac:dyDescent="0.3">
      <c r="AZ203" s="47" t="s">
        <v>242</v>
      </c>
    </row>
    <row r="204" spans="52:52" x14ac:dyDescent="0.3">
      <c r="AZ204" s="47" t="s">
        <v>243</v>
      </c>
    </row>
    <row r="205" spans="52:52" x14ac:dyDescent="0.3">
      <c r="AZ205" s="47" t="s">
        <v>244</v>
      </c>
    </row>
    <row r="206" spans="52:52" x14ac:dyDescent="0.3">
      <c r="AZ206" s="47" t="s">
        <v>245</v>
      </c>
    </row>
    <row r="207" spans="52:52" x14ac:dyDescent="0.3">
      <c r="AZ207" s="47" t="s">
        <v>246</v>
      </c>
    </row>
    <row r="208" spans="52:52" x14ac:dyDescent="0.3">
      <c r="AZ208" s="47" t="s">
        <v>247</v>
      </c>
    </row>
    <row r="209" spans="52:52" x14ac:dyDescent="0.3">
      <c r="AZ209" s="47" t="s">
        <v>248</v>
      </c>
    </row>
    <row r="210" spans="52:52" x14ac:dyDescent="0.3">
      <c r="AZ210" s="47" t="s">
        <v>249</v>
      </c>
    </row>
    <row r="211" spans="52:52" x14ac:dyDescent="0.3">
      <c r="AZ211" s="47" t="s">
        <v>250</v>
      </c>
    </row>
    <row r="212" spans="52:52" x14ac:dyDescent="0.3">
      <c r="AZ212" s="47" t="s">
        <v>251</v>
      </c>
    </row>
    <row r="213" spans="52:52" x14ac:dyDescent="0.3">
      <c r="AZ213" s="47" t="s">
        <v>252</v>
      </c>
    </row>
    <row r="214" spans="52:52" x14ac:dyDescent="0.3">
      <c r="AZ214" s="47" t="s">
        <v>253</v>
      </c>
    </row>
    <row r="215" spans="52:52" x14ac:dyDescent="0.3">
      <c r="AZ215" s="47" t="s">
        <v>254</v>
      </c>
    </row>
    <row r="216" spans="52:52" x14ac:dyDescent="0.3">
      <c r="AZ216" s="47" t="s">
        <v>255</v>
      </c>
    </row>
    <row r="217" spans="52:52" x14ac:dyDescent="0.3">
      <c r="AZ217" s="47" t="s">
        <v>256</v>
      </c>
    </row>
    <row r="218" spans="52:52" x14ac:dyDescent="0.3">
      <c r="AZ218" s="47" t="s">
        <v>257</v>
      </c>
    </row>
    <row r="219" spans="52:52" x14ac:dyDescent="0.3">
      <c r="AZ219" s="47" t="s">
        <v>258</v>
      </c>
    </row>
    <row r="220" spans="52:52" x14ac:dyDescent="0.3">
      <c r="AZ220" s="47" t="s">
        <v>259</v>
      </c>
    </row>
    <row r="221" spans="52:52" x14ac:dyDescent="0.3">
      <c r="AZ221" s="47" t="s">
        <v>260</v>
      </c>
    </row>
    <row r="222" spans="52:52" x14ac:dyDescent="0.3">
      <c r="AZ222" s="47" t="s">
        <v>261</v>
      </c>
    </row>
    <row r="223" spans="52:52" x14ac:dyDescent="0.3">
      <c r="AZ223" s="47" t="s">
        <v>262</v>
      </c>
    </row>
    <row r="224" spans="52:52" x14ac:dyDescent="0.3">
      <c r="AZ224" s="47" t="s">
        <v>263</v>
      </c>
    </row>
    <row r="225" spans="52:52" x14ac:dyDescent="0.3">
      <c r="AZ225" s="47" t="s">
        <v>264</v>
      </c>
    </row>
    <row r="226" spans="52:52" x14ac:dyDescent="0.3">
      <c r="AZ226" s="47" t="s">
        <v>265</v>
      </c>
    </row>
    <row r="227" spans="52:52" x14ac:dyDescent="0.3">
      <c r="AZ227" s="47" t="s">
        <v>266</v>
      </c>
    </row>
    <row r="228" spans="52:52" x14ac:dyDescent="0.3">
      <c r="AZ228" s="47" t="s">
        <v>267</v>
      </c>
    </row>
    <row r="229" spans="52:52" x14ac:dyDescent="0.3">
      <c r="AZ229" s="47" t="s">
        <v>268</v>
      </c>
    </row>
    <row r="230" spans="52:52" x14ac:dyDescent="0.3">
      <c r="AZ230" s="47" t="s">
        <v>269</v>
      </c>
    </row>
    <row r="231" spans="52:52" x14ac:dyDescent="0.3">
      <c r="AZ231" s="47" t="s">
        <v>270</v>
      </c>
    </row>
    <row r="232" spans="52:52" x14ac:dyDescent="0.3">
      <c r="AZ232" s="47" t="s">
        <v>271</v>
      </c>
    </row>
    <row r="233" spans="52:52" x14ac:dyDescent="0.3">
      <c r="AZ233" s="47" t="s">
        <v>272</v>
      </c>
    </row>
    <row r="234" spans="52:52" x14ac:dyDescent="0.3">
      <c r="AZ234" s="47" t="s">
        <v>273</v>
      </c>
    </row>
    <row r="235" spans="52:52" x14ac:dyDescent="0.3">
      <c r="AZ235" s="47" t="s">
        <v>274</v>
      </c>
    </row>
    <row r="236" spans="52:52" x14ac:dyDescent="0.3">
      <c r="AZ236" s="47" t="s">
        <v>275</v>
      </c>
    </row>
    <row r="237" spans="52:52" x14ac:dyDescent="0.3">
      <c r="AZ237" s="47" t="s">
        <v>276</v>
      </c>
    </row>
    <row r="238" spans="52:52" x14ac:dyDescent="0.3">
      <c r="AZ238" s="47" t="s">
        <v>277</v>
      </c>
    </row>
    <row r="239" spans="52:52" x14ac:dyDescent="0.3">
      <c r="AZ239" s="47" t="s">
        <v>278</v>
      </c>
    </row>
    <row r="240" spans="52:52" x14ac:dyDescent="0.3">
      <c r="AZ240" s="47" t="s">
        <v>279</v>
      </c>
    </row>
    <row r="241" spans="52:52" x14ac:dyDescent="0.3">
      <c r="AZ241" s="47" t="s">
        <v>280</v>
      </c>
    </row>
    <row r="242" spans="52:52" x14ac:dyDescent="0.3">
      <c r="AZ242" s="47" t="s">
        <v>281</v>
      </c>
    </row>
    <row r="243" spans="52:52" x14ac:dyDescent="0.3">
      <c r="AZ243" s="47" t="s">
        <v>282</v>
      </c>
    </row>
    <row r="244" spans="52:52" x14ac:dyDescent="0.3">
      <c r="AZ244" s="47" t="s">
        <v>283</v>
      </c>
    </row>
    <row r="245" spans="52:52" x14ac:dyDescent="0.3">
      <c r="AZ245" s="47" t="s">
        <v>284</v>
      </c>
    </row>
    <row r="246" spans="52:52" x14ac:dyDescent="0.3">
      <c r="AZ246" s="47" t="s">
        <v>285</v>
      </c>
    </row>
    <row r="247" spans="52:52" x14ac:dyDescent="0.3">
      <c r="AZ247" s="47" t="s">
        <v>286</v>
      </c>
    </row>
    <row r="248" spans="52:52" x14ac:dyDescent="0.3">
      <c r="AZ248" s="47" t="s">
        <v>287</v>
      </c>
    </row>
    <row r="249" spans="52:52" x14ac:dyDescent="0.3">
      <c r="AZ249" s="47" t="s">
        <v>288</v>
      </c>
    </row>
    <row r="250" spans="52:52" x14ac:dyDescent="0.3">
      <c r="AZ250" s="47" t="s">
        <v>289</v>
      </c>
    </row>
    <row r="251" spans="52:52" x14ac:dyDescent="0.3">
      <c r="AZ251" s="47" t="s">
        <v>290</v>
      </c>
    </row>
    <row r="252" spans="52:52" x14ac:dyDescent="0.3">
      <c r="AZ252" s="47" t="s">
        <v>291</v>
      </c>
    </row>
    <row r="253" spans="52:52" x14ac:dyDescent="0.3">
      <c r="AZ253" s="47" t="s">
        <v>292</v>
      </c>
    </row>
    <row r="254" spans="52:52" x14ac:dyDescent="0.3">
      <c r="AZ254" s="47" t="s">
        <v>293</v>
      </c>
    </row>
    <row r="255" spans="52:52" x14ac:dyDescent="0.3">
      <c r="AZ255" s="47" t="s">
        <v>294</v>
      </c>
    </row>
    <row r="256" spans="52:52" x14ac:dyDescent="0.3">
      <c r="AZ256" s="47" t="s">
        <v>295</v>
      </c>
    </row>
    <row r="257" spans="52:52" x14ac:dyDescent="0.3">
      <c r="AZ257" s="47" t="s">
        <v>296</v>
      </c>
    </row>
    <row r="258" spans="52:52" x14ac:dyDescent="0.3">
      <c r="AZ258" s="47" t="s">
        <v>297</v>
      </c>
    </row>
    <row r="259" spans="52:52" x14ac:dyDescent="0.3">
      <c r="AZ259" s="47" t="s">
        <v>298</v>
      </c>
    </row>
    <row r="260" spans="52:52" x14ac:dyDescent="0.3">
      <c r="AZ260" s="47" t="s">
        <v>299</v>
      </c>
    </row>
    <row r="261" spans="52:52" x14ac:dyDescent="0.3">
      <c r="AZ261" s="47" t="s">
        <v>300</v>
      </c>
    </row>
    <row r="262" spans="52:52" x14ac:dyDescent="0.3">
      <c r="AZ262" s="47" t="s">
        <v>301</v>
      </c>
    </row>
    <row r="263" spans="52:52" x14ac:dyDescent="0.3">
      <c r="AZ263" s="47" t="s">
        <v>302</v>
      </c>
    </row>
    <row r="264" spans="52:52" x14ac:dyDescent="0.3">
      <c r="AZ264" s="47" t="s">
        <v>303</v>
      </c>
    </row>
    <row r="265" spans="52:52" x14ac:dyDescent="0.3">
      <c r="AZ265" s="47" t="s">
        <v>304</v>
      </c>
    </row>
    <row r="266" spans="52:52" x14ac:dyDescent="0.3">
      <c r="AZ266" s="47" t="s">
        <v>305</v>
      </c>
    </row>
    <row r="267" spans="52:52" x14ac:dyDescent="0.3">
      <c r="AZ267" s="47" t="s">
        <v>306</v>
      </c>
    </row>
    <row r="268" spans="52:52" x14ac:dyDescent="0.3">
      <c r="AZ268" s="47" t="s">
        <v>307</v>
      </c>
    </row>
    <row r="269" spans="52:52" x14ac:dyDescent="0.3">
      <c r="AZ269" s="47" t="s">
        <v>308</v>
      </c>
    </row>
    <row r="270" spans="52:52" x14ac:dyDescent="0.3">
      <c r="AZ270" s="47" t="s">
        <v>309</v>
      </c>
    </row>
    <row r="271" spans="52:52" x14ac:dyDescent="0.3">
      <c r="AZ271" s="47" t="s">
        <v>310</v>
      </c>
    </row>
    <row r="272" spans="52:52" x14ac:dyDescent="0.3">
      <c r="AZ272" s="47" t="s">
        <v>311</v>
      </c>
    </row>
    <row r="273" spans="52:52" x14ac:dyDescent="0.3">
      <c r="AZ273" s="47" t="s">
        <v>312</v>
      </c>
    </row>
    <row r="274" spans="52:52" x14ac:dyDescent="0.3">
      <c r="AZ274" s="47" t="s">
        <v>313</v>
      </c>
    </row>
    <row r="275" spans="52:52" x14ac:dyDescent="0.3">
      <c r="AZ275" s="47" t="s">
        <v>314</v>
      </c>
    </row>
    <row r="276" spans="52:52" x14ac:dyDescent="0.3">
      <c r="AZ276" s="47" t="s">
        <v>315</v>
      </c>
    </row>
    <row r="277" spans="52:52" x14ac:dyDescent="0.3">
      <c r="AZ277" s="47" t="s">
        <v>316</v>
      </c>
    </row>
    <row r="278" spans="52:52" x14ac:dyDescent="0.3">
      <c r="AZ278" s="47" t="s">
        <v>317</v>
      </c>
    </row>
    <row r="279" spans="52:52" x14ac:dyDescent="0.3">
      <c r="AZ279" s="47" t="s">
        <v>318</v>
      </c>
    </row>
    <row r="280" spans="52:52" x14ac:dyDescent="0.3">
      <c r="AZ280" s="47" t="s">
        <v>319</v>
      </c>
    </row>
    <row r="281" spans="52:52" x14ac:dyDescent="0.3">
      <c r="AZ281" s="47" t="s">
        <v>320</v>
      </c>
    </row>
    <row r="282" spans="52:52" x14ac:dyDescent="0.3">
      <c r="AZ282" s="47" t="s">
        <v>321</v>
      </c>
    </row>
    <row r="283" spans="52:52" x14ac:dyDescent="0.3">
      <c r="AZ283" s="47" t="s">
        <v>322</v>
      </c>
    </row>
    <row r="284" spans="52:52" x14ac:dyDescent="0.3">
      <c r="AZ284" s="47" t="s">
        <v>323</v>
      </c>
    </row>
    <row r="285" spans="52:52" x14ac:dyDescent="0.3">
      <c r="AZ285" s="47" t="s">
        <v>324</v>
      </c>
    </row>
    <row r="286" spans="52:52" x14ac:dyDescent="0.3">
      <c r="AZ286" s="47" t="s">
        <v>325</v>
      </c>
    </row>
    <row r="287" spans="52:52" x14ac:dyDescent="0.3">
      <c r="AZ287" s="47" t="s">
        <v>326</v>
      </c>
    </row>
    <row r="288" spans="52:52" x14ac:dyDescent="0.3">
      <c r="AZ288" s="47" t="s">
        <v>327</v>
      </c>
    </row>
    <row r="289" spans="52:52" x14ac:dyDescent="0.3">
      <c r="AZ289" s="47" t="s">
        <v>328</v>
      </c>
    </row>
    <row r="290" spans="52:52" x14ac:dyDescent="0.3">
      <c r="AZ290" s="47" t="s">
        <v>329</v>
      </c>
    </row>
    <row r="291" spans="52:52" x14ac:dyDescent="0.3">
      <c r="AZ291" s="47" t="s">
        <v>330</v>
      </c>
    </row>
    <row r="292" spans="52:52" x14ac:dyDescent="0.3">
      <c r="AZ292" s="47" t="s">
        <v>331</v>
      </c>
    </row>
    <row r="293" spans="52:52" x14ac:dyDescent="0.3">
      <c r="AZ293" s="47" t="s">
        <v>332</v>
      </c>
    </row>
    <row r="294" spans="52:52" x14ac:dyDescent="0.3">
      <c r="AZ294" s="47" t="s">
        <v>333</v>
      </c>
    </row>
    <row r="295" spans="52:52" x14ac:dyDescent="0.3">
      <c r="AZ295" s="47" t="s">
        <v>334</v>
      </c>
    </row>
    <row r="296" spans="52:52" x14ac:dyDescent="0.3">
      <c r="AZ296" s="47" t="s">
        <v>335</v>
      </c>
    </row>
    <row r="297" spans="52:52" x14ac:dyDescent="0.3">
      <c r="AZ297" s="47" t="s">
        <v>336</v>
      </c>
    </row>
    <row r="298" spans="52:52" x14ac:dyDescent="0.3">
      <c r="AZ298" s="47" t="s">
        <v>337</v>
      </c>
    </row>
    <row r="299" spans="52:52" x14ac:dyDescent="0.3">
      <c r="AZ299" s="47" t="s">
        <v>338</v>
      </c>
    </row>
    <row r="300" spans="52:52" x14ac:dyDescent="0.3">
      <c r="AZ300" s="47" t="s">
        <v>339</v>
      </c>
    </row>
    <row r="301" spans="52:52" x14ac:dyDescent="0.3">
      <c r="AZ301" s="47" t="s">
        <v>340</v>
      </c>
    </row>
    <row r="302" spans="52:52" x14ac:dyDescent="0.3">
      <c r="AZ302" s="47" t="s">
        <v>341</v>
      </c>
    </row>
    <row r="303" spans="52:52" x14ac:dyDescent="0.3">
      <c r="AZ303" s="47" t="s">
        <v>342</v>
      </c>
    </row>
    <row r="304" spans="52:52" x14ac:dyDescent="0.3">
      <c r="AZ304" s="47" t="s">
        <v>343</v>
      </c>
    </row>
    <row r="305" spans="52:52" x14ac:dyDescent="0.3">
      <c r="AZ305" s="47" t="s">
        <v>344</v>
      </c>
    </row>
    <row r="306" spans="52:52" x14ac:dyDescent="0.3">
      <c r="AZ306" s="47" t="s">
        <v>345</v>
      </c>
    </row>
    <row r="307" spans="52:52" x14ac:dyDescent="0.3">
      <c r="AZ307" s="47" t="s">
        <v>346</v>
      </c>
    </row>
    <row r="308" spans="52:52" x14ac:dyDescent="0.3">
      <c r="AZ308" s="47" t="s">
        <v>347</v>
      </c>
    </row>
    <row r="309" spans="52:52" x14ac:dyDescent="0.3">
      <c r="AZ309" s="47" t="s">
        <v>348</v>
      </c>
    </row>
    <row r="310" spans="52:52" x14ac:dyDescent="0.3">
      <c r="AZ310" s="47" t="s">
        <v>349</v>
      </c>
    </row>
    <row r="311" spans="52:52" x14ac:dyDescent="0.3">
      <c r="AZ311" s="47" t="s">
        <v>350</v>
      </c>
    </row>
    <row r="312" spans="52:52" x14ac:dyDescent="0.3">
      <c r="AZ312" s="47" t="s">
        <v>351</v>
      </c>
    </row>
    <row r="313" spans="52:52" x14ac:dyDescent="0.3">
      <c r="AZ313" s="47" t="s">
        <v>352</v>
      </c>
    </row>
    <row r="314" spans="52:52" x14ac:dyDescent="0.3">
      <c r="AZ314" s="47" t="s">
        <v>353</v>
      </c>
    </row>
    <row r="315" spans="52:52" x14ac:dyDescent="0.3">
      <c r="AZ315" s="47" t="s">
        <v>354</v>
      </c>
    </row>
    <row r="316" spans="52:52" x14ac:dyDescent="0.3">
      <c r="AZ316" s="47" t="s">
        <v>355</v>
      </c>
    </row>
    <row r="317" spans="52:52" x14ac:dyDescent="0.3">
      <c r="AZ317" s="47" t="s">
        <v>356</v>
      </c>
    </row>
    <row r="318" spans="52:52" x14ac:dyDescent="0.3">
      <c r="AZ318" s="47" t="s">
        <v>357</v>
      </c>
    </row>
    <row r="319" spans="52:52" x14ac:dyDescent="0.3">
      <c r="AZ319" s="47" t="s">
        <v>358</v>
      </c>
    </row>
    <row r="320" spans="52:52" x14ac:dyDescent="0.3">
      <c r="AZ320" s="47" t="s">
        <v>359</v>
      </c>
    </row>
    <row r="321" spans="52:52" x14ac:dyDescent="0.3">
      <c r="AZ321" s="47" t="s">
        <v>360</v>
      </c>
    </row>
    <row r="322" spans="52:52" x14ac:dyDescent="0.3">
      <c r="AZ322" s="47" t="s">
        <v>361</v>
      </c>
    </row>
    <row r="323" spans="52:52" x14ac:dyDescent="0.3">
      <c r="AZ323" s="47" t="s">
        <v>362</v>
      </c>
    </row>
    <row r="324" spans="52:52" x14ac:dyDescent="0.3">
      <c r="AZ324" s="47" t="s">
        <v>363</v>
      </c>
    </row>
    <row r="325" spans="52:52" x14ac:dyDescent="0.3">
      <c r="AZ325" s="47" t="s">
        <v>364</v>
      </c>
    </row>
    <row r="326" spans="52:52" x14ac:dyDescent="0.3">
      <c r="AZ326" s="47" t="s">
        <v>365</v>
      </c>
    </row>
    <row r="327" spans="52:52" x14ac:dyDescent="0.3">
      <c r="AZ327" s="47" t="s">
        <v>366</v>
      </c>
    </row>
    <row r="328" spans="52:52" x14ac:dyDescent="0.3">
      <c r="AZ328" s="47" t="s">
        <v>367</v>
      </c>
    </row>
    <row r="329" spans="52:52" x14ac:dyDescent="0.3">
      <c r="AZ329" s="47" t="s">
        <v>368</v>
      </c>
    </row>
    <row r="330" spans="52:52" x14ac:dyDescent="0.3">
      <c r="AZ330" s="47" t="s">
        <v>369</v>
      </c>
    </row>
    <row r="331" spans="52:52" x14ac:dyDescent="0.3">
      <c r="AZ331" s="47" t="s">
        <v>370</v>
      </c>
    </row>
    <row r="332" spans="52:52" x14ac:dyDescent="0.3">
      <c r="AZ332" s="47" t="s">
        <v>371</v>
      </c>
    </row>
    <row r="333" spans="52:52" x14ac:dyDescent="0.3">
      <c r="AZ333" s="47" t="s">
        <v>372</v>
      </c>
    </row>
    <row r="334" spans="52:52" x14ac:dyDescent="0.3">
      <c r="AZ334" s="47" t="s">
        <v>373</v>
      </c>
    </row>
    <row r="335" spans="52:52" x14ac:dyDescent="0.3">
      <c r="AZ335" s="47" t="s">
        <v>374</v>
      </c>
    </row>
    <row r="336" spans="52:52" x14ac:dyDescent="0.3">
      <c r="AZ336" s="47" t="s">
        <v>375</v>
      </c>
    </row>
    <row r="337" spans="52:52" x14ac:dyDescent="0.3">
      <c r="AZ337" s="47" t="s">
        <v>376</v>
      </c>
    </row>
    <row r="338" spans="52:52" x14ac:dyDescent="0.3">
      <c r="AZ338" s="47" t="s">
        <v>377</v>
      </c>
    </row>
    <row r="339" spans="52:52" x14ac:dyDescent="0.3">
      <c r="AZ339" s="47" t="s">
        <v>378</v>
      </c>
    </row>
    <row r="340" spans="52:52" x14ac:dyDescent="0.3">
      <c r="AZ340" s="47" t="s">
        <v>379</v>
      </c>
    </row>
    <row r="341" spans="52:52" x14ac:dyDescent="0.3">
      <c r="AZ341" s="47" t="s">
        <v>380</v>
      </c>
    </row>
    <row r="342" spans="52:52" x14ac:dyDescent="0.3">
      <c r="AZ342" s="47" t="s">
        <v>381</v>
      </c>
    </row>
    <row r="343" spans="52:52" x14ac:dyDescent="0.3">
      <c r="AZ343" s="47" t="s">
        <v>382</v>
      </c>
    </row>
    <row r="344" spans="52:52" x14ac:dyDescent="0.3">
      <c r="AZ344" s="47" t="s">
        <v>383</v>
      </c>
    </row>
    <row r="345" spans="52:52" x14ac:dyDescent="0.3">
      <c r="AZ345" s="47" t="s">
        <v>384</v>
      </c>
    </row>
    <row r="346" spans="52:52" x14ac:dyDescent="0.3">
      <c r="AZ346" s="47" t="s">
        <v>385</v>
      </c>
    </row>
    <row r="347" spans="52:52" x14ac:dyDescent="0.3">
      <c r="AZ347" s="47" t="s">
        <v>386</v>
      </c>
    </row>
    <row r="348" spans="52:52" x14ac:dyDescent="0.3">
      <c r="AZ348" s="47" t="s">
        <v>387</v>
      </c>
    </row>
    <row r="349" spans="52:52" x14ac:dyDescent="0.3">
      <c r="AZ349" s="47" t="s">
        <v>388</v>
      </c>
    </row>
    <row r="350" spans="52:52" x14ac:dyDescent="0.3">
      <c r="AZ350" s="47" t="s">
        <v>389</v>
      </c>
    </row>
    <row r="351" spans="52:52" x14ac:dyDescent="0.3">
      <c r="AZ351" s="47" t="s">
        <v>390</v>
      </c>
    </row>
    <row r="352" spans="52:52" x14ac:dyDescent="0.3">
      <c r="AZ352" s="47" t="s">
        <v>391</v>
      </c>
    </row>
    <row r="353" spans="52:52" x14ac:dyDescent="0.3">
      <c r="AZ353" s="47" t="s">
        <v>392</v>
      </c>
    </row>
    <row r="354" spans="52:52" x14ac:dyDescent="0.3">
      <c r="AZ354" s="47" t="s">
        <v>393</v>
      </c>
    </row>
    <row r="355" spans="52:52" x14ac:dyDescent="0.3">
      <c r="AZ355" s="47" t="s">
        <v>394</v>
      </c>
    </row>
    <row r="356" spans="52:52" x14ac:dyDescent="0.3">
      <c r="AZ356" s="47" t="s">
        <v>395</v>
      </c>
    </row>
    <row r="357" spans="52:52" x14ac:dyDescent="0.3">
      <c r="AZ357" s="47" t="s">
        <v>396</v>
      </c>
    </row>
    <row r="358" spans="52:52" x14ac:dyDescent="0.3">
      <c r="AZ358" s="47" t="s">
        <v>397</v>
      </c>
    </row>
    <row r="359" spans="52:52" x14ac:dyDescent="0.3">
      <c r="AZ359" s="47" t="s">
        <v>398</v>
      </c>
    </row>
    <row r="360" spans="52:52" x14ac:dyDescent="0.3">
      <c r="AZ360" s="47" t="s">
        <v>399</v>
      </c>
    </row>
    <row r="361" spans="52:52" x14ac:dyDescent="0.3">
      <c r="AZ361" s="47" t="s">
        <v>400</v>
      </c>
    </row>
    <row r="362" spans="52:52" x14ac:dyDescent="0.3">
      <c r="AZ362" s="47" t="s">
        <v>401</v>
      </c>
    </row>
    <row r="363" spans="52:52" x14ac:dyDescent="0.3">
      <c r="AZ363" s="47" t="s">
        <v>402</v>
      </c>
    </row>
    <row r="364" spans="52:52" x14ac:dyDescent="0.3">
      <c r="AZ364" s="47" t="s">
        <v>403</v>
      </c>
    </row>
    <row r="365" spans="52:52" x14ac:dyDescent="0.3">
      <c r="AZ365" s="47" t="s">
        <v>404</v>
      </c>
    </row>
    <row r="366" spans="52:52" x14ac:dyDescent="0.3">
      <c r="AZ366" s="47" t="s">
        <v>405</v>
      </c>
    </row>
    <row r="367" spans="52:52" x14ac:dyDescent="0.3">
      <c r="AZ367" s="47" t="s">
        <v>406</v>
      </c>
    </row>
    <row r="368" spans="52:52" x14ac:dyDescent="0.3">
      <c r="AZ368" s="47" t="s">
        <v>407</v>
      </c>
    </row>
    <row r="369" spans="52:52" x14ac:dyDescent="0.3">
      <c r="AZ369" s="47" t="s">
        <v>408</v>
      </c>
    </row>
    <row r="370" spans="52:52" x14ac:dyDescent="0.3">
      <c r="AZ370" s="47" t="s">
        <v>409</v>
      </c>
    </row>
    <row r="371" spans="52:52" x14ac:dyDescent="0.3">
      <c r="AZ371" s="47" t="s">
        <v>410</v>
      </c>
    </row>
    <row r="372" spans="52:52" x14ac:dyDescent="0.3">
      <c r="AZ372" s="47" t="s">
        <v>411</v>
      </c>
    </row>
    <row r="373" spans="52:52" x14ac:dyDescent="0.3">
      <c r="AZ373" s="47" t="s">
        <v>412</v>
      </c>
    </row>
    <row r="374" spans="52:52" x14ac:dyDescent="0.3">
      <c r="AZ374" s="47" t="s">
        <v>413</v>
      </c>
    </row>
    <row r="375" spans="52:52" x14ac:dyDescent="0.3">
      <c r="AZ375" s="47" t="s">
        <v>414</v>
      </c>
    </row>
    <row r="376" spans="52:52" x14ac:dyDescent="0.3">
      <c r="AZ376" s="47" t="s">
        <v>415</v>
      </c>
    </row>
    <row r="377" spans="52:52" x14ac:dyDescent="0.3">
      <c r="AZ377" s="47" t="s">
        <v>416</v>
      </c>
    </row>
    <row r="378" spans="52:52" x14ac:dyDescent="0.3">
      <c r="AZ378" s="47" t="s">
        <v>417</v>
      </c>
    </row>
    <row r="379" spans="52:52" x14ac:dyDescent="0.3">
      <c r="AZ379" s="47" t="s">
        <v>418</v>
      </c>
    </row>
    <row r="380" spans="52:52" x14ac:dyDescent="0.3">
      <c r="AZ380" s="47" t="s">
        <v>419</v>
      </c>
    </row>
    <row r="381" spans="52:52" x14ac:dyDescent="0.3">
      <c r="AZ381" s="47" t="s">
        <v>420</v>
      </c>
    </row>
    <row r="382" spans="52:52" x14ac:dyDescent="0.3">
      <c r="AZ382" s="47" t="s">
        <v>421</v>
      </c>
    </row>
    <row r="383" spans="52:52" x14ac:dyDescent="0.3">
      <c r="AZ383" s="47" t="s">
        <v>422</v>
      </c>
    </row>
    <row r="384" spans="52:52" x14ac:dyDescent="0.3">
      <c r="AZ384" s="47" t="s">
        <v>423</v>
      </c>
    </row>
    <row r="385" spans="52:52" x14ac:dyDescent="0.3">
      <c r="AZ385" s="47" t="s">
        <v>424</v>
      </c>
    </row>
    <row r="386" spans="52:52" x14ac:dyDescent="0.3">
      <c r="AZ386" s="47" t="s">
        <v>425</v>
      </c>
    </row>
    <row r="387" spans="52:52" x14ac:dyDescent="0.3">
      <c r="AZ387" s="47" t="s">
        <v>426</v>
      </c>
    </row>
    <row r="388" spans="52:52" x14ac:dyDescent="0.3">
      <c r="AZ388" s="47" t="s">
        <v>427</v>
      </c>
    </row>
    <row r="389" spans="52:52" x14ac:dyDescent="0.3">
      <c r="AZ389" s="47" t="s">
        <v>428</v>
      </c>
    </row>
    <row r="390" spans="52:52" x14ac:dyDescent="0.3">
      <c r="AZ390" s="47" t="s">
        <v>429</v>
      </c>
    </row>
    <row r="391" spans="52:52" x14ac:dyDescent="0.3">
      <c r="AZ391" s="47" t="s">
        <v>430</v>
      </c>
    </row>
    <row r="392" spans="52:52" x14ac:dyDescent="0.3">
      <c r="AZ392" s="47" t="s">
        <v>431</v>
      </c>
    </row>
    <row r="393" spans="52:52" x14ac:dyDescent="0.3">
      <c r="AZ393" s="47" t="s">
        <v>432</v>
      </c>
    </row>
    <row r="394" spans="52:52" x14ac:dyDescent="0.3">
      <c r="AZ394" s="47" t="s">
        <v>433</v>
      </c>
    </row>
    <row r="395" spans="52:52" x14ac:dyDescent="0.3">
      <c r="AZ395" s="47" t="s">
        <v>434</v>
      </c>
    </row>
    <row r="396" spans="52:52" x14ac:dyDescent="0.3">
      <c r="AZ396" s="47" t="s">
        <v>435</v>
      </c>
    </row>
    <row r="397" spans="52:52" x14ac:dyDescent="0.3">
      <c r="AZ397" s="47" t="s">
        <v>436</v>
      </c>
    </row>
    <row r="398" spans="52:52" x14ac:dyDescent="0.3">
      <c r="AZ398" s="47" t="s">
        <v>437</v>
      </c>
    </row>
    <row r="399" spans="52:52" x14ac:dyDescent="0.3">
      <c r="AZ399" s="47" t="s">
        <v>438</v>
      </c>
    </row>
    <row r="400" spans="52:52" x14ac:dyDescent="0.3">
      <c r="AZ400" s="47" t="s">
        <v>439</v>
      </c>
    </row>
    <row r="401" spans="52:52" x14ac:dyDescent="0.3">
      <c r="AZ401" s="47" t="s">
        <v>440</v>
      </c>
    </row>
    <row r="402" spans="52:52" x14ac:dyDescent="0.3">
      <c r="AZ402" s="47" t="s">
        <v>441</v>
      </c>
    </row>
    <row r="403" spans="52:52" x14ac:dyDescent="0.3">
      <c r="AZ403" s="47" t="s">
        <v>442</v>
      </c>
    </row>
    <row r="404" spans="52:52" x14ac:dyDescent="0.3">
      <c r="AZ404" s="47" t="s">
        <v>443</v>
      </c>
    </row>
    <row r="405" spans="52:52" x14ac:dyDescent="0.3">
      <c r="AZ405" s="47" t="s">
        <v>444</v>
      </c>
    </row>
    <row r="406" spans="52:52" x14ac:dyDescent="0.3">
      <c r="AZ406" s="47" t="s">
        <v>445</v>
      </c>
    </row>
    <row r="407" spans="52:52" x14ac:dyDescent="0.3">
      <c r="AZ407" s="47" t="s">
        <v>446</v>
      </c>
    </row>
    <row r="408" spans="52:52" x14ac:dyDescent="0.3">
      <c r="AZ408" s="47" t="s">
        <v>447</v>
      </c>
    </row>
    <row r="409" spans="52:52" x14ac:dyDescent="0.3">
      <c r="AZ409" s="47" t="s">
        <v>448</v>
      </c>
    </row>
    <row r="410" spans="52:52" x14ac:dyDescent="0.3">
      <c r="AZ410" s="47" t="s">
        <v>449</v>
      </c>
    </row>
    <row r="411" spans="52:52" x14ac:dyDescent="0.3">
      <c r="AZ411" s="47" t="s">
        <v>450</v>
      </c>
    </row>
    <row r="412" spans="52:52" x14ac:dyDescent="0.3">
      <c r="AZ412" s="47" t="s">
        <v>451</v>
      </c>
    </row>
    <row r="413" spans="52:52" x14ac:dyDescent="0.3">
      <c r="AZ413" s="47" t="s">
        <v>452</v>
      </c>
    </row>
    <row r="414" spans="52:52" x14ac:dyDescent="0.3">
      <c r="AZ414" s="47" t="s">
        <v>453</v>
      </c>
    </row>
    <row r="415" spans="52:52" x14ac:dyDescent="0.3">
      <c r="AZ415" s="47" t="s">
        <v>454</v>
      </c>
    </row>
    <row r="416" spans="52:52" x14ac:dyDescent="0.3">
      <c r="AZ416" s="47" t="s">
        <v>455</v>
      </c>
    </row>
    <row r="417" spans="52:52" x14ac:dyDescent="0.3">
      <c r="AZ417" s="47" t="s">
        <v>456</v>
      </c>
    </row>
    <row r="418" spans="52:52" x14ac:dyDescent="0.3">
      <c r="AZ418" s="47" t="s">
        <v>457</v>
      </c>
    </row>
    <row r="419" spans="52:52" x14ac:dyDescent="0.3">
      <c r="AZ419" s="47" t="s">
        <v>458</v>
      </c>
    </row>
    <row r="420" spans="52:52" x14ac:dyDescent="0.3">
      <c r="AZ420" s="47" t="s">
        <v>459</v>
      </c>
    </row>
    <row r="421" spans="52:52" x14ac:dyDescent="0.3">
      <c r="AZ421" s="47" t="s">
        <v>460</v>
      </c>
    </row>
    <row r="422" spans="52:52" x14ac:dyDescent="0.3">
      <c r="AZ422" s="47" t="s">
        <v>461</v>
      </c>
    </row>
    <row r="423" spans="52:52" x14ac:dyDescent="0.3">
      <c r="AZ423" s="47" t="s">
        <v>462</v>
      </c>
    </row>
    <row r="424" spans="52:52" x14ac:dyDescent="0.3">
      <c r="AZ424" s="47" t="s">
        <v>463</v>
      </c>
    </row>
    <row r="425" spans="52:52" x14ac:dyDescent="0.3">
      <c r="AZ425" s="47" t="s">
        <v>464</v>
      </c>
    </row>
    <row r="426" spans="52:52" x14ac:dyDescent="0.3">
      <c r="AZ426" s="47" t="s">
        <v>465</v>
      </c>
    </row>
    <row r="427" spans="52:52" x14ac:dyDescent="0.3">
      <c r="AZ427" s="47" t="s">
        <v>466</v>
      </c>
    </row>
    <row r="428" spans="52:52" x14ac:dyDescent="0.3">
      <c r="AZ428" s="47" t="s">
        <v>467</v>
      </c>
    </row>
    <row r="429" spans="52:52" x14ac:dyDescent="0.3">
      <c r="AZ429" s="47" t="s">
        <v>468</v>
      </c>
    </row>
    <row r="430" spans="52:52" x14ac:dyDescent="0.3">
      <c r="AZ430" s="47" t="s">
        <v>469</v>
      </c>
    </row>
  </sheetData>
  <sheetProtection sheet="1" objects="1" scenarios="1"/>
  <mergeCells count="46">
    <mergeCell ref="A41:C41"/>
    <mergeCell ref="C17:F17"/>
    <mergeCell ref="C23:F23"/>
    <mergeCell ref="C6:D6"/>
    <mergeCell ref="L7:M7"/>
    <mergeCell ref="C33:F33"/>
    <mergeCell ref="F38:G38"/>
    <mergeCell ref="A40:C40"/>
    <mergeCell ref="A39:C39"/>
    <mergeCell ref="A34:C34"/>
    <mergeCell ref="L6:M6"/>
    <mergeCell ref="C32:F32"/>
    <mergeCell ref="A12:C12"/>
    <mergeCell ref="C19:F19"/>
    <mergeCell ref="C28:F28"/>
    <mergeCell ref="A13:A17"/>
    <mergeCell ref="A19:A33"/>
    <mergeCell ref="C27:F27"/>
    <mergeCell ref="C30:F30"/>
    <mergeCell ref="C15:F15"/>
    <mergeCell ref="C24:F24"/>
    <mergeCell ref="C26:F26"/>
    <mergeCell ref="C20:F20"/>
    <mergeCell ref="C29:F29"/>
    <mergeCell ref="C16:F16"/>
    <mergeCell ref="C25:F25"/>
    <mergeCell ref="C22:F22"/>
    <mergeCell ref="C31:F31"/>
    <mergeCell ref="C21:F21"/>
    <mergeCell ref="C14:F14"/>
    <mergeCell ref="A10:C10"/>
    <mergeCell ref="C2:D2"/>
    <mergeCell ref="E4:H4"/>
    <mergeCell ref="C5:D5"/>
    <mergeCell ref="E7:H7"/>
    <mergeCell ref="C7:D7"/>
    <mergeCell ref="E6:H6"/>
    <mergeCell ref="C3:D3"/>
    <mergeCell ref="E2:H2"/>
    <mergeCell ref="K1:M1"/>
    <mergeCell ref="C4:D4"/>
    <mergeCell ref="C13:F13"/>
    <mergeCell ref="K8:M8"/>
    <mergeCell ref="E3:H3"/>
    <mergeCell ref="K2:M4"/>
    <mergeCell ref="E5:H5"/>
  </mergeCells>
  <conditionalFormatting sqref="H13:H38 D38">
    <cfRule type="cellIs" dxfId="13" priority="8" operator="equal">
      <formula>"✔"</formula>
    </cfRule>
    <cfRule type="cellIs" dxfId="12" priority="9" operator="equal">
      <formula>"✘"</formula>
    </cfRule>
    <cfRule type="cellIs" dxfId="11" priority="10" operator="equal">
      <formula>"—"</formula>
    </cfRule>
  </conditionalFormatting>
  <conditionalFormatting sqref="I2:I11">
    <cfRule type="cellIs" dxfId="10" priority="2" operator="equal">
      <formula>"✔"</formula>
    </cfRule>
    <cfRule type="cellIs" dxfId="9" priority="3" operator="equal">
      <formula>"✘"</formula>
    </cfRule>
    <cfRule type="cellIs" dxfId="8" priority="4" operator="equal">
      <formula>"—"</formula>
    </cfRule>
  </conditionalFormatting>
  <conditionalFormatting sqref="K2:M4">
    <cfRule type="expression" dxfId="7" priority="11">
      <formula>ISNUMBER(SEARCH("PRONTO",$K$2))</formula>
    </cfRule>
    <cfRule type="expression" dxfId="6" priority="12">
      <formula>ISNUMBER(SEARCH("IN COMPILAZIONE",$K$2))</formula>
    </cfRule>
    <cfRule type="expression" dxfId="5" priority="13">
      <formula>ISNUMBER(SEARCH("BOZZA",$K$2))</formula>
    </cfRule>
  </conditionalFormatting>
  <dataValidations xWindow="1338" yWindow="1051" count="3">
    <dataValidation type="decimal" operator="greaterThanOrEqual" allowBlank="1" showInputMessage="1" showErrorMessage="1" errorTitle="Importo non ammesso" error="Importo in euro ≥ 0 (es. 250000). Indicare 0 se la voce non è presente." promptTitle="Importo in euro" prompt="Importo ≥ 0, due decimali. Es.: 250.000,00. Indicare 0 se assente." sqref="G14:G16 G20:G22 G24:G32" xr:uid="{00000000-0002-0000-0000-000000000000}">
      <formula1>0</formula1>
    </dataValidation>
    <dataValidation type="date" allowBlank="1" showInputMessage="1" showErrorMessage="1" errorTitle="Data non valida" error="Data nel formato GG/MM/AAAA (es. 15/09/2026)." promptTitle="Data della dichiarazione" prompt="Formato GG/MM/AAAA. Es.: 15/09/2026." sqref="C38" xr:uid="{00000000-0002-0000-0000-000001000000}">
      <formula1>DATE(2026,1,1)</formula1>
      <formula2>DATE(2027,12,31)</formula2>
    </dataValidation>
    <dataValidation type="list" errorStyle="warning" allowBlank="1" showErrorMessage="1" errorTitle="Denominazione non in elenco" error="Il valore non corrisponde ad alcun Ente dell'elenco ufficiale. Premere Sì per mantenerlo comunque, No per correggere." sqref="E2" xr:uid="{00000000-0002-0000-0000-000002000000}">
      <formula1>$AZ$2:$AZ$430</formula1>
    </dataValidation>
  </dataValidations>
  <pageMargins left="0.7" right="0.7" top="0.75" bottom="0.75" header="0.511811023622047" footer="0.511811023622047"/>
  <pageSetup paperSize="9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9"/>
  <sheetViews>
    <sheetView showGridLines="0" topLeftCell="A28" zoomScale="115" zoomScaleNormal="115" workbookViewId="0">
      <selection activeCell="C33" sqref="C33"/>
    </sheetView>
  </sheetViews>
  <sheetFormatPr defaultColWidth="8.44140625" defaultRowHeight="14.4" x14ac:dyDescent="0.3"/>
  <cols>
    <col min="1" max="1" width="3" customWidth="1"/>
    <col min="2" max="2" width="16" customWidth="1"/>
    <col min="3" max="3" width="95" customWidth="1"/>
  </cols>
  <sheetData>
    <row r="1" spans="1:3" ht="30" customHeight="1" x14ac:dyDescent="0.3">
      <c r="A1" s="91" t="s">
        <v>470</v>
      </c>
      <c r="B1" s="64"/>
      <c r="C1" s="64"/>
    </row>
    <row r="2" spans="1:3" ht="15" customHeight="1" x14ac:dyDescent="0.3">
      <c r="A2" s="93" t="s">
        <v>471</v>
      </c>
      <c r="B2" s="64"/>
      <c r="C2" s="64"/>
    </row>
    <row r="4" spans="1:3" ht="16.5" customHeight="1" x14ac:dyDescent="0.3">
      <c r="A4" s="32"/>
      <c r="B4" s="59" t="s">
        <v>472</v>
      </c>
      <c r="C4" s="1" t="str">
        <f>'Modulo 2'!K2</f>
        <v>BOZZA — NON COMPILATO</v>
      </c>
    </row>
    <row r="6" spans="1:3" ht="18" customHeight="1" x14ac:dyDescent="0.3">
      <c r="A6" s="92" t="s">
        <v>473</v>
      </c>
      <c r="B6" s="64"/>
      <c r="C6" s="64"/>
    </row>
    <row r="7" spans="1:3" ht="58.2" customHeight="1" x14ac:dyDescent="0.3">
      <c r="A7" s="32"/>
      <c r="B7" s="60" t="s">
        <v>4</v>
      </c>
      <c r="C7" s="61" t="s">
        <v>474</v>
      </c>
    </row>
    <row r="8" spans="1:3" ht="58.2" customHeight="1" x14ac:dyDescent="0.3">
      <c r="A8" s="32"/>
      <c r="B8" s="60" t="s">
        <v>29</v>
      </c>
      <c r="C8" s="61" t="s">
        <v>475</v>
      </c>
    </row>
    <row r="9" spans="1:3" ht="43.5" customHeight="1" x14ac:dyDescent="0.3">
      <c r="A9" s="32"/>
      <c r="B9" s="60" t="s">
        <v>43</v>
      </c>
      <c r="C9" s="61" t="s">
        <v>476</v>
      </c>
    </row>
    <row r="10" spans="1:3" ht="43.5" customHeight="1" x14ac:dyDescent="0.3">
      <c r="A10" s="32"/>
      <c r="B10" s="60" t="s">
        <v>76</v>
      </c>
      <c r="C10" s="61" t="s">
        <v>477</v>
      </c>
    </row>
    <row r="11" spans="1:3" ht="27.75" customHeight="1" x14ac:dyDescent="0.3">
      <c r="A11" s="32"/>
      <c r="B11" s="60"/>
      <c r="C11" s="61"/>
    </row>
    <row r="12" spans="1:3" ht="27.75" customHeight="1" x14ac:dyDescent="0.3">
      <c r="A12" s="32"/>
      <c r="B12" s="60"/>
      <c r="C12" s="61"/>
    </row>
    <row r="13" spans="1:3" ht="28.95" customHeight="1" x14ac:dyDescent="0.3">
      <c r="A13" s="32"/>
      <c r="B13" s="60"/>
      <c r="C13" s="61"/>
    </row>
    <row r="15" spans="1:3" ht="18" customHeight="1" x14ac:dyDescent="0.3">
      <c r="A15" s="92" t="s">
        <v>478</v>
      </c>
      <c r="B15" s="64"/>
      <c r="C15" s="64"/>
    </row>
    <row r="16" spans="1:3" ht="43.5" customHeight="1" x14ac:dyDescent="0.3">
      <c r="A16" s="32"/>
      <c r="B16" s="60" t="s">
        <v>479</v>
      </c>
      <c r="C16" s="61" t="s">
        <v>480</v>
      </c>
    </row>
    <row r="17" spans="1:3" ht="43.5" customHeight="1" x14ac:dyDescent="0.3">
      <c r="A17" s="32"/>
      <c r="B17" s="60" t="s">
        <v>481</v>
      </c>
      <c r="C17" s="61" t="s">
        <v>482</v>
      </c>
    </row>
    <row r="18" spans="1:3" ht="28.95" customHeight="1" x14ac:dyDescent="0.3">
      <c r="A18" s="32"/>
      <c r="B18" s="60" t="s">
        <v>483</v>
      </c>
      <c r="C18" s="61" t="s">
        <v>484</v>
      </c>
    </row>
    <row r="19" spans="1:3" ht="15" customHeight="1" x14ac:dyDescent="0.3">
      <c r="A19" s="32"/>
      <c r="B19" s="60" t="s">
        <v>485</v>
      </c>
      <c r="C19" s="61" t="s">
        <v>486</v>
      </c>
    </row>
    <row r="20" spans="1:3" ht="15" customHeight="1" x14ac:dyDescent="0.3">
      <c r="A20" s="32"/>
      <c r="B20" s="60" t="s">
        <v>487</v>
      </c>
      <c r="C20" s="61" t="s">
        <v>488</v>
      </c>
    </row>
    <row r="21" spans="1:3" ht="15" customHeight="1" x14ac:dyDescent="0.3">
      <c r="A21" s="32"/>
      <c r="B21" s="60" t="s">
        <v>489</v>
      </c>
      <c r="C21" s="61" t="s">
        <v>490</v>
      </c>
    </row>
    <row r="22" spans="1:3" ht="43.5" customHeight="1" x14ac:dyDescent="0.3">
      <c r="A22" s="32"/>
      <c r="B22" s="60" t="s">
        <v>491</v>
      </c>
      <c r="C22" s="61" t="s">
        <v>492</v>
      </c>
    </row>
    <row r="23" spans="1:3" ht="15" customHeight="1" x14ac:dyDescent="0.3">
      <c r="A23" s="32"/>
      <c r="B23" s="60" t="s">
        <v>493</v>
      </c>
      <c r="C23" s="61" t="s">
        <v>494</v>
      </c>
    </row>
    <row r="24" spans="1:3" ht="15" customHeight="1" x14ac:dyDescent="0.3">
      <c r="A24" s="32"/>
      <c r="B24" s="60" t="s">
        <v>495</v>
      </c>
      <c r="C24" s="61" t="s">
        <v>496</v>
      </c>
    </row>
    <row r="25" spans="1:3" ht="28.95" customHeight="1" x14ac:dyDescent="0.3">
      <c r="A25" s="32"/>
      <c r="B25" s="60" t="s">
        <v>497</v>
      </c>
      <c r="C25" s="61" t="s">
        <v>498</v>
      </c>
    </row>
    <row r="27" spans="1:3" ht="18" customHeight="1" x14ac:dyDescent="0.3">
      <c r="A27" s="92" t="s">
        <v>499</v>
      </c>
      <c r="B27" s="64"/>
      <c r="C27" s="64"/>
    </row>
    <row r="28" spans="1:3" ht="43.5" customHeight="1" x14ac:dyDescent="0.3">
      <c r="A28" s="32"/>
      <c r="B28" s="60" t="s">
        <v>500</v>
      </c>
      <c r="C28" s="61" t="s">
        <v>501</v>
      </c>
    </row>
    <row r="29" spans="1:3" ht="72.45" customHeight="1" x14ac:dyDescent="0.3">
      <c r="A29" s="32"/>
      <c r="B29" s="60" t="s">
        <v>502</v>
      </c>
      <c r="C29" s="61" t="s">
        <v>503</v>
      </c>
    </row>
    <row r="31" spans="1:3" ht="18" customHeight="1" x14ac:dyDescent="0.3">
      <c r="A31" s="92" t="s">
        <v>504</v>
      </c>
      <c r="B31" s="64"/>
      <c r="C31" s="64"/>
    </row>
    <row r="32" spans="1:3" ht="43.5" customHeight="1" x14ac:dyDescent="0.3">
      <c r="A32" s="32"/>
      <c r="B32" s="60" t="s">
        <v>505</v>
      </c>
      <c r="C32" s="61" t="s">
        <v>506</v>
      </c>
    </row>
    <row r="33" spans="2:3" ht="15" customHeight="1" x14ac:dyDescent="0.3">
      <c r="B33" s="60" t="s">
        <v>507</v>
      </c>
      <c r="C33" s="61" t="s">
        <v>508</v>
      </c>
    </row>
    <row r="34" spans="2:3" ht="28.95" customHeight="1" x14ac:dyDescent="0.3">
      <c r="B34" s="60" t="s">
        <v>509</v>
      </c>
      <c r="C34" s="61" t="s">
        <v>510</v>
      </c>
    </row>
    <row r="35" spans="2:3" ht="28.95" customHeight="1" x14ac:dyDescent="0.3">
      <c r="B35" s="60" t="s">
        <v>511</v>
      </c>
      <c r="C35" s="61" t="str">
        <f>IF(OR(TRIM('Modulo 2'!E2)="",TRIM('Modulo 2'!E3)=""),"(compila prima Ente e Codice fiscale)","Comparto unico regionale - Modulo 2 - "&amp;SUBSTITUTE(SUBSTITUTE(SUBSTITUTE(SUBSTITUTE(SUBSTITUTE(TRIM('Modulo 2'!E3)," ",""),".",""),"-",""),"/",""),"'","")&amp;" - "&amp;TRIM('Modulo 2'!E2))</f>
        <v>(compila prima Ente e Codice fiscale)</v>
      </c>
    </row>
    <row r="36" spans="2:3" ht="28.95" customHeight="1" x14ac:dyDescent="0.3">
      <c r="B36" s="60" t="s">
        <v>512</v>
      </c>
      <c r="C36" s="61" t="s">
        <v>513</v>
      </c>
    </row>
    <row r="37" spans="2:3" ht="28.95" customHeight="1" x14ac:dyDescent="0.3">
      <c r="B37" s="60" t="s">
        <v>514</v>
      </c>
      <c r="C37" s="61" t="s">
        <v>515</v>
      </c>
    </row>
    <row r="38" spans="2:3" ht="28.95" customHeight="1" x14ac:dyDescent="0.3">
      <c r="B38" s="32"/>
      <c r="C38" s="32"/>
    </row>
    <row r="39" spans="2:3" ht="58.2" customHeight="1" x14ac:dyDescent="0.3">
      <c r="B39" s="32"/>
      <c r="C39" s="32"/>
    </row>
    <row r="49" ht="24.6" customHeight="1" x14ac:dyDescent="0.3"/>
  </sheetData>
  <sheetProtection sheet="1" objects="1" scenarios="1"/>
  <mergeCells count="6">
    <mergeCell ref="A1:C1"/>
    <mergeCell ref="A31:C31"/>
    <mergeCell ref="A6:C6"/>
    <mergeCell ref="A27:C27"/>
    <mergeCell ref="A15:C15"/>
    <mergeCell ref="A2:C2"/>
  </mergeCells>
  <conditionalFormatting sqref="C4">
    <cfRule type="expression" dxfId="4" priority="2">
      <formula>ISNUMBER(SEARCH("PRONTO",$C$4))</formula>
    </cfRule>
    <cfRule type="expression" dxfId="3" priority="3">
      <formula>ISNUMBER(SEARCH("IN COMPILAZIONE",$C$4))</formula>
    </cfRule>
    <cfRule type="expression" dxfId="2" priority="4">
      <formula>ISNUMBER(SEARCH("BOZZA",$C$4))</formula>
    </cfRule>
  </conditionalFormatting>
  <hyperlinks>
    <hyperlink ref="C29" r:id="rId1" xr:uid="{00000000-0004-0000-0100-000000000000}"/>
  </hyperlinks>
  <pageMargins left="0.75" right="0.75" top="1" bottom="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30"/>
  <sheetViews>
    <sheetView topLeftCell="A372" zoomScaleNormal="100" workbookViewId="0">
      <selection activeCell="A401" sqref="A401"/>
    </sheetView>
  </sheetViews>
  <sheetFormatPr defaultColWidth="8.44140625" defaultRowHeight="14.4" x14ac:dyDescent="0.3"/>
  <cols>
    <col min="1" max="1" width="70" style="6" customWidth="1"/>
  </cols>
  <sheetData>
    <row r="1" spans="1:1" ht="15" customHeight="1" x14ac:dyDescent="0.3">
      <c r="A1" s="7" t="s">
        <v>516</v>
      </c>
    </row>
    <row r="2" spans="1:1" ht="15" customHeight="1" x14ac:dyDescent="0.3">
      <c r="A2" s="8" t="s">
        <v>5</v>
      </c>
    </row>
    <row r="3" spans="1:1" ht="15" customHeight="1" x14ac:dyDescent="0.3">
      <c r="A3" s="8" t="s">
        <v>7</v>
      </c>
    </row>
    <row r="4" spans="1:1" ht="15" customHeight="1" x14ac:dyDescent="0.3">
      <c r="A4" s="8" t="s">
        <v>9</v>
      </c>
    </row>
    <row r="5" spans="1:1" ht="15" customHeight="1" x14ac:dyDescent="0.3">
      <c r="A5" s="8" t="s">
        <v>11</v>
      </c>
    </row>
    <row r="6" spans="1:1" ht="15" customHeight="1" x14ac:dyDescent="0.3">
      <c r="A6" s="8" t="s">
        <v>14</v>
      </c>
    </row>
    <row r="7" spans="1:1" ht="15" customHeight="1" x14ac:dyDescent="0.3">
      <c r="A7" s="8" t="s">
        <v>17</v>
      </c>
    </row>
    <row r="8" spans="1:1" ht="15" customHeight="1" x14ac:dyDescent="0.3">
      <c r="A8" s="8" t="s">
        <v>19</v>
      </c>
    </row>
    <row r="9" spans="1:1" ht="15" customHeight="1" x14ac:dyDescent="0.3">
      <c r="A9" s="8" t="s">
        <v>20</v>
      </c>
    </row>
    <row r="10" spans="1:1" ht="15" customHeight="1" x14ac:dyDescent="0.3">
      <c r="A10" s="8" t="s">
        <v>21</v>
      </c>
    </row>
    <row r="11" spans="1:1" ht="15" customHeight="1" x14ac:dyDescent="0.3">
      <c r="A11" s="8" t="s">
        <v>23</v>
      </c>
    </row>
    <row r="12" spans="1:1" ht="15" customHeight="1" x14ac:dyDescent="0.3">
      <c r="A12" s="8" t="s">
        <v>24</v>
      </c>
    </row>
    <row r="13" spans="1:1" ht="15" customHeight="1" x14ac:dyDescent="0.3">
      <c r="A13" s="8" t="s">
        <v>27</v>
      </c>
    </row>
    <row r="14" spans="1:1" ht="15" customHeight="1" x14ac:dyDescent="0.3">
      <c r="A14" s="8" t="s">
        <v>30</v>
      </c>
    </row>
    <row r="15" spans="1:1" ht="15" customHeight="1" x14ac:dyDescent="0.3">
      <c r="A15" s="8" t="s">
        <v>32</v>
      </c>
    </row>
    <row r="16" spans="1:1" ht="15" customHeight="1" x14ac:dyDescent="0.3">
      <c r="A16" s="8" t="s">
        <v>34</v>
      </c>
    </row>
    <row r="17" spans="1:1" ht="15" customHeight="1" x14ac:dyDescent="0.3">
      <c r="A17" s="8" t="s">
        <v>36</v>
      </c>
    </row>
    <row r="18" spans="1:1" ht="15" customHeight="1" x14ac:dyDescent="0.3">
      <c r="A18" s="8" t="s">
        <v>38</v>
      </c>
    </row>
    <row r="19" spans="1:1" ht="15" customHeight="1" x14ac:dyDescent="0.3">
      <c r="A19" s="8" t="s">
        <v>41</v>
      </c>
    </row>
    <row r="20" spans="1:1" ht="15" customHeight="1" x14ac:dyDescent="0.3">
      <c r="A20" s="8" t="s">
        <v>44</v>
      </c>
    </row>
    <row r="21" spans="1:1" ht="15" customHeight="1" x14ac:dyDescent="0.3">
      <c r="A21" s="8" t="s">
        <v>46</v>
      </c>
    </row>
    <row r="22" spans="1:1" ht="15" customHeight="1" x14ac:dyDescent="0.3">
      <c r="A22" s="8" t="s">
        <v>48</v>
      </c>
    </row>
    <row r="23" spans="1:1" ht="15" customHeight="1" x14ac:dyDescent="0.3">
      <c r="A23" s="8" t="s">
        <v>50</v>
      </c>
    </row>
    <row r="24" spans="1:1" ht="15" customHeight="1" x14ac:dyDescent="0.3">
      <c r="A24" s="8" t="s">
        <v>52</v>
      </c>
    </row>
    <row r="25" spans="1:1" ht="15" customHeight="1" x14ac:dyDescent="0.3">
      <c r="A25" s="8" t="s">
        <v>54</v>
      </c>
    </row>
    <row r="26" spans="1:1" ht="15" customHeight="1" x14ac:dyDescent="0.3">
      <c r="A26" s="8" t="s">
        <v>56</v>
      </c>
    </row>
    <row r="27" spans="1:1" ht="15" customHeight="1" x14ac:dyDescent="0.3">
      <c r="A27" s="8" t="s">
        <v>58</v>
      </c>
    </row>
    <row r="28" spans="1:1" ht="15" customHeight="1" x14ac:dyDescent="0.3">
      <c r="A28" s="8" t="s">
        <v>60</v>
      </c>
    </row>
    <row r="29" spans="1:1" ht="15" customHeight="1" x14ac:dyDescent="0.3">
      <c r="A29" s="8" t="s">
        <v>62</v>
      </c>
    </row>
    <row r="30" spans="1:1" ht="15" customHeight="1" x14ac:dyDescent="0.3">
      <c r="A30" s="8" t="s">
        <v>64</v>
      </c>
    </row>
    <row r="31" spans="1:1" ht="15" customHeight="1" x14ac:dyDescent="0.3">
      <c r="A31" s="8" t="s">
        <v>66</v>
      </c>
    </row>
    <row r="32" spans="1:1" ht="15" customHeight="1" x14ac:dyDescent="0.3">
      <c r="A32" s="8" t="s">
        <v>68</v>
      </c>
    </row>
    <row r="33" spans="1:1" ht="15" customHeight="1" x14ac:dyDescent="0.3">
      <c r="A33" s="8" t="s">
        <v>70</v>
      </c>
    </row>
    <row r="34" spans="1:1" ht="15" customHeight="1" x14ac:dyDescent="0.3">
      <c r="A34" s="8" t="s">
        <v>71</v>
      </c>
    </row>
    <row r="35" spans="1:1" ht="15" customHeight="1" x14ac:dyDescent="0.3">
      <c r="A35" s="8" t="s">
        <v>72</v>
      </c>
    </row>
    <row r="36" spans="1:1" ht="15" customHeight="1" x14ac:dyDescent="0.3">
      <c r="A36" s="8" t="s">
        <v>73</v>
      </c>
    </row>
    <row r="37" spans="1:1" ht="15" customHeight="1" x14ac:dyDescent="0.3">
      <c r="A37" s="8" t="s">
        <v>74</v>
      </c>
    </row>
    <row r="38" spans="1:1" ht="15" customHeight="1" x14ac:dyDescent="0.3">
      <c r="A38" s="8" t="s">
        <v>77</v>
      </c>
    </row>
    <row r="39" spans="1:1" ht="15" customHeight="1" x14ac:dyDescent="0.3">
      <c r="A39" s="8" t="s">
        <v>78</v>
      </c>
    </row>
    <row r="40" spans="1:1" ht="15" customHeight="1" x14ac:dyDescent="0.3">
      <c r="A40" s="8" t="s">
        <v>79</v>
      </c>
    </row>
    <row r="41" spans="1:1" ht="15" customHeight="1" x14ac:dyDescent="0.3">
      <c r="A41" s="8" t="s">
        <v>80</v>
      </c>
    </row>
    <row r="42" spans="1:1" ht="15" customHeight="1" x14ac:dyDescent="0.3">
      <c r="A42" s="8" t="s">
        <v>81</v>
      </c>
    </row>
    <row r="43" spans="1:1" ht="15" customHeight="1" x14ac:dyDescent="0.3">
      <c r="A43" s="8" t="s">
        <v>82</v>
      </c>
    </row>
    <row r="44" spans="1:1" ht="15" customHeight="1" x14ac:dyDescent="0.3">
      <c r="A44" s="8" t="s">
        <v>83</v>
      </c>
    </row>
    <row r="45" spans="1:1" ht="15" customHeight="1" x14ac:dyDescent="0.3">
      <c r="A45" s="8" t="s">
        <v>84</v>
      </c>
    </row>
    <row r="46" spans="1:1" ht="15" customHeight="1" x14ac:dyDescent="0.3">
      <c r="A46" s="8" t="s">
        <v>85</v>
      </c>
    </row>
    <row r="47" spans="1:1" ht="15" customHeight="1" x14ac:dyDescent="0.3">
      <c r="A47" s="8" t="s">
        <v>86</v>
      </c>
    </row>
    <row r="48" spans="1:1" ht="15" customHeight="1" x14ac:dyDescent="0.3">
      <c r="A48" s="8" t="s">
        <v>87</v>
      </c>
    </row>
    <row r="49" spans="1:1" ht="15" customHeight="1" x14ac:dyDescent="0.3">
      <c r="A49" s="8" t="s">
        <v>88</v>
      </c>
    </row>
    <row r="50" spans="1:1" ht="15" customHeight="1" x14ac:dyDescent="0.3">
      <c r="A50" s="8" t="s">
        <v>89</v>
      </c>
    </row>
    <row r="51" spans="1:1" ht="15" customHeight="1" x14ac:dyDescent="0.3">
      <c r="A51" s="8" t="s">
        <v>90</v>
      </c>
    </row>
    <row r="52" spans="1:1" ht="15" customHeight="1" x14ac:dyDescent="0.3">
      <c r="A52" s="8" t="s">
        <v>91</v>
      </c>
    </row>
    <row r="53" spans="1:1" ht="15" customHeight="1" x14ac:dyDescent="0.3">
      <c r="A53" s="8" t="s">
        <v>92</v>
      </c>
    </row>
    <row r="54" spans="1:1" ht="15" customHeight="1" x14ac:dyDescent="0.3">
      <c r="A54" s="8" t="s">
        <v>93</v>
      </c>
    </row>
    <row r="55" spans="1:1" ht="15" customHeight="1" x14ac:dyDescent="0.3">
      <c r="A55" s="8" t="s">
        <v>94</v>
      </c>
    </row>
    <row r="56" spans="1:1" ht="15" customHeight="1" x14ac:dyDescent="0.3">
      <c r="A56" s="8" t="s">
        <v>95</v>
      </c>
    </row>
    <row r="57" spans="1:1" ht="15" customHeight="1" x14ac:dyDescent="0.3">
      <c r="A57" s="8" t="s">
        <v>96</v>
      </c>
    </row>
    <row r="58" spans="1:1" ht="15" customHeight="1" x14ac:dyDescent="0.3">
      <c r="A58" s="8" t="s">
        <v>97</v>
      </c>
    </row>
    <row r="59" spans="1:1" ht="15" customHeight="1" x14ac:dyDescent="0.3">
      <c r="A59" s="8" t="s">
        <v>98</v>
      </c>
    </row>
    <row r="60" spans="1:1" ht="15" customHeight="1" x14ac:dyDescent="0.3">
      <c r="A60" s="8" t="s">
        <v>99</v>
      </c>
    </row>
    <row r="61" spans="1:1" ht="15" customHeight="1" x14ac:dyDescent="0.3">
      <c r="A61" s="8" t="s">
        <v>100</v>
      </c>
    </row>
    <row r="62" spans="1:1" ht="15" customHeight="1" x14ac:dyDescent="0.3">
      <c r="A62" s="8" t="s">
        <v>101</v>
      </c>
    </row>
    <row r="63" spans="1:1" ht="15" customHeight="1" x14ac:dyDescent="0.3">
      <c r="A63" s="8" t="s">
        <v>102</v>
      </c>
    </row>
    <row r="64" spans="1:1" ht="15" customHeight="1" x14ac:dyDescent="0.3">
      <c r="A64" s="8" t="s">
        <v>103</v>
      </c>
    </row>
    <row r="65" spans="1:1" ht="15" customHeight="1" x14ac:dyDescent="0.3">
      <c r="A65" s="8" t="s">
        <v>104</v>
      </c>
    </row>
    <row r="66" spans="1:1" ht="15" customHeight="1" x14ac:dyDescent="0.3">
      <c r="A66" s="8" t="s">
        <v>105</v>
      </c>
    </row>
    <row r="67" spans="1:1" ht="15" customHeight="1" x14ac:dyDescent="0.3">
      <c r="A67" s="8" t="s">
        <v>106</v>
      </c>
    </row>
    <row r="68" spans="1:1" ht="15" customHeight="1" x14ac:dyDescent="0.3">
      <c r="A68" s="8" t="s">
        <v>107</v>
      </c>
    </row>
    <row r="69" spans="1:1" ht="15" customHeight="1" x14ac:dyDescent="0.3">
      <c r="A69" s="8" t="s">
        <v>108</v>
      </c>
    </row>
    <row r="70" spans="1:1" ht="15" customHeight="1" x14ac:dyDescent="0.3">
      <c r="A70" s="8" t="s">
        <v>109</v>
      </c>
    </row>
    <row r="71" spans="1:1" ht="15" customHeight="1" x14ac:dyDescent="0.3">
      <c r="A71" s="8" t="s">
        <v>110</v>
      </c>
    </row>
    <row r="72" spans="1:1" ht="15" customHeight="1" x14ac:dyDescent="0.3">
      <c r="A72" s="8" t="s">
        <v>111</v>
      </c>
    </row>
    <row r="73" spans="1:1" ht="15" customHeight="1" x14ac:dyDescent="0.3">
      <c r="A73" s="8" t="s">
        <v>112</v>
      </c>
    </row>
    <row r="74" spans="1:1" ht="15" customHeight="1" x14ac:dyDescent="0.3">
      <c r="A74" s="8" t="s">
        <v>113</v>
      </c>
    </row>
    <row r="75" spans="1:1" ht="15" customHeight="1" x14ac:dyDescent="0.3">
      <c r="A75" s="8" t="s">
        <v>114</v>
      </c>
    </row>
    <row r="76" spans="1:1" ht="15" customHeight="1" x14ac:dyDescent="0.3">
      <c r="A76" s="8" t="s">
        <v>115</v>
      </c>
    </row>
    <row r="77" spans="1:1" ht="15" customHeight="1" x14ac:dyDescent="0.3">
      <c r="A77" s="8" t="s">
        <v>116</v>
      </c>
    </row>
    <row r="78" spans="1:1" ht="15" customHeight="1" x14ac:dyDescent="0.3">
      <c r="A78" s="8" t="s">
        <v>117</v>
      </c>
    </row>
    <row r="79" spans="1:1" ht="15" customHeight="1" x14ac:dyDescent="0.3">
      <c r="A79" s="8" t="s">
        <v>118</v>
      </c>
    </row>
    <row r="80" spans="1:1" ht="15" customHeight="1" x14ac:dyDescent="0.3">
      <c r="A80" s="8" t="s">
        <v>119</v>
      </c>
    </row>
    <row r="81" spans="1:1" ht="15" customHeight="1" x14ac:dyDescent="0.3">
      <c r="A81" s="8" t="s">
        <v>120</v>
      </c>
    </row>
    <row r="82" spans="1:1" ht="15" customHeight="1" x14ac:dyDescent="0.3">
      <c r="A82" s="8" t="s">
        <v>121</v>
      </c>
    </row>
    <row r="83" spans="1:1" ht="15" customHeight="1" x14ac:dyDescent="0.3">
      <c r="A83" s="8" t="s">
        <v>122</v>
      </c>
    </row>
    <row r="84" spans="1:1" ht="15" customHeight="1" x14ac:dyDescent="0.3">
      <c r="A84" s="8" t="s">
        <v>123</v>
      </c>
    </row>
    <row r="85" spans="1:1" ht="15" customHeight="1" x14ac:dyDescent="0.3">
      <c r="A85" s="8" t="s">
        <v>124</v>
      </c>
    </row>
    <row r="86" spans="1:1" ht="15" customHeight="1" x14ac:dyDescent="0.3">
      <c r="A86" s="8" t="s">
        <v>125</v>
      </c>
    </row>
    <row r="87" spans="1:1" ht="15" customHeight="1" x14ac:dyDescent="0.3">
      <c r="A87" s="8" t="s">
        <v>126</v>
      </c>
    </row>
    <row r="88" spans="1:1" ht="15" customHeight="1" x14ac:dyDescent="0.3">
      <c r="A88" s="8" t="s">
        <v>127</v>
      </c>
    </row>
    <row r="89" spans="1:1" ht="15" customHeight="1" x14ac:dyDescent="0.3">
      <c r="A89" s="8" t="s">
        <v>128</v>
      </c>
    </row>
    <row r="90" spans="1:1" ht="15" customHeight="1" x14ac:dyDescent="0.3">
      <c r="A90" s="8" t="s">
        <v>129</v>
      </c>
    </row>
    <row r="91" spans="1:1" ht="15" customHeight="1" x14ac:dyDescent="0.3">
      <c r="A91" s="8" t="s">
        <v>130</v>
      </c>
    </row>
    <row r="92" spans="1:1" ht="15" customHeight="1" x14ac:dyDescent="0.3">
      <c r="A92" s="8" t="s">
        <v>131</v>
      </c>
    </row>
    <row r="93" spans="1:1" ht="15" customHeight="1" x14ac:dyDescent="0.3">
      <c r="A93" s="8" t="s">
        <v>132</v>
      </c>
    </row>
    <row r="94" spans="1:1" ht="15" customHeight="1" x14ac:dyDescent="0.3">
      <c r="A94" s="8" t="s">
        <v>133</v>
      </c>
    </row>
    <row r="95" spans="1:1" ht="15" customHeight="1" x14ac:dyDescent="0.3">
      <c r="A95" s="8" t="s">
        <v>134</v>
      </c>
    </row>
    <row r="96" spans="1:1" ht="15" customHeight="1" x14ac:dyDescent="0.3">
      <c r="A96" s="8" t="s">
        <v>135</v>
      </c>
    </row>
    <row r="97" spans="1:1" ht="15" customHeight="1" x14ac:dyDescent="0.3">
      <c r="A97" s="8" t="s">
        <v>136</v>
      </c>
    </row>
    <row r="98" spans="1:1" ht="15" customHeight="1" x14ac:dyDescent="0.3">
      <c r="A98" s="8" t="s">
        <v>137</v>
      </c>
    </row>
    <row r="99" spans="1:1" ht="15" customHeight="1" x14ac:dyDescent="0.3">
      <c r="A99" s="8" t="s">
        <v>138</v>
      </c>
    </row>
    <row r="100" spans="1:1" ht="15" customHeight="1" x14ac:dyDescent="0.3">
      <c r="A100" s="8" t="s">
        <v>139</v>
      </c>
    </row>
    <row r="101" spans="1:1" ht="15" customHeight="1" x14ac:dyDescent="0.3">
      <c r="A101" s="8" t="s">
        <v>140</v>
      </c>
    </row>
    <row r="102" spans="1:1" ht="15" customHeight="1" x14ac:dyDescent="0.3">
      <c r="A102" s="8" t="s">
        <v>141</v>
      </c>
    </row>
    <row r="103" spans="1:1" ht="15" customHeight="1" x14ac:dyDescent="0.3">
      <c r="A103" s="8" t="s">
        <v>142</v>
      </c>
    </row>
    <row r="104" spans="1:1" ht="15" customHeight="1" x14ac:dyDescent="0.3">
      <c r="A104" s="8" t="s">
        <v>143</v>
      </c>
    </row>
    <row r="105" spans="1:1" ht="15" customHeight="1" x14ac:dyDescent="0.3">
      <c r="A105" s="8" t="s">
        <v>144</v>
      </c>
    </row>
    <row r="106" spans="1:1" ht="15" customHeight="1" x14ac:dyDescent="0.3">
      <c r="A106" s="8" t="s">
        <v>145</v>
      </c>
    </row>
    <row r="107" spans="1:1" ht="15" customHeight="1" x14ac:dyDescent="0.3">
      <c r="A107" s="8" t="s">
        <v>146</v>
      </c>
    </row>
    <row r="108" spans="1:1" ht="15" customHeight="1" x14ac:dyDescent="0.3">
      <c r="A108" s="8" t="s">
        <v>147</v>
      </c>
    </row>
    <row r="109" spans="1:1" ht="15" customHeight="1" x14ac:dyDescent="0.3">
      <c r="A109" s="8" t="s">
        <v>148</v>
      </c>
    </row>
    <row r="110" spans="1:1" ht="15" customHeight="1" x14ac:dyDescent="0.3">
      <c r="A110" s="8" t="s">
        <v>149</v>
      </c>
    </row>
    <row r="111" spans="1:1" ht="15" customHeight="1" x14ac:dyDescent="0.3">
      <c r="A111" s="8" t="s">
        <v>150</v>
      </c>
    </row>
    <row r="112" spans="1:1" ht="15" customHeight="1" x14ac:dyDescent="0.3">
      <c r="A112" s="8" t="s">
        <v>151</v>
      </c>
    </row>
    <row r="113" spans="1:1" ht="15" customHeight="1" x14ac:dyDescent="0.3">
      <c r="A113" s="8" t="s">
        <v>152</v>
      </c>
    </row>
    <row r="114" spans="1:1" ht="15" customHeight="1" x14ac:dyDescent="0.3">
      <c r="A114" s="8" t="s">
        <v>153</v>
      </c>
    </row>
    <row r="115" spans="1:1" ht="15" customHeight="1" x14ac:dyDescent="0.3">
      <c r="A115" s="8" t="s">
        <v>154</v>
      </c>
    </row>
    <row r="116" spans="1:1" ht="15" customHeight="1" x14ac:dyDescent="0.3">
      <c r="A116" s="8" t="s">
        <v>155</v>
      </c>
    </row>
    <row r="117" spans="1:1" ht="15" customHeight="1" x14ac:dyDescent="0.3">
      <c r="A117" s="8" t="s">
        <v>156</v>
      </c>
    </row>
    <row r="118" spans="1:1" ht="15" customHeight="1" x14ac:dyDescent="0.3">
      <c r="A118" s="8" t="s">
        <v>157</v>
      </c>
    </row>
    <row r="119" spans="1:1" ht="15" customHeight="1" x14ac:dyDescent="0.3">
      <c r="A119" s="8" t="s">
        <v>158</v>
      </c>
    </row>
    <row r="120" spans="1:1" ht="15" customHeight="1" x14ac:dyDescent="0.3">
      <c r="A120" s="8" t="s">
        <v>159</v>
      </c>
    </row>
    <row r="121" spans="1:1" ht="15" customHeight="1" x14ac:dyDescent="0.3">
      <c r="A121" s="8" t="s">
        <v>160</v>
      </c>
    </row>
    <row r="122" spans="1:1" ht="15" customHeight="1" x14ac:dyDescent="0.3">
      <c r="A122" s="8" t="s">
        <v>161</v>
      </c>
    </row>
    <row r="123" spans="1:1" ht="15" customHeight="1" x14ac:dyDescent="0.3">
      <c r="A123" s="8" t="s">
        <v>162</v>
      </c>
    </row>
    <row r="124" spans="1:1" ht="15" customHeight="1" x14ac:dyDescent="0.3">
      <c r="A124" s="8" t="s">
        <v>163</v>
      </c>
    </row>
    <row r="125" spans="1:1" ht="15" customHeight="1" x14ac:dyDescent="0.3">
      <c r="A125" s="8" t="s">
        <v>164</v>
      </c>
    </row>
    <row r="126" spans="1:1" ht="15" customHeight="1" x14ac:dyDescent="0.3">
      <c r="A126" s="8" t="s">
        <v>165</v>
      </c>
    </row>
    <row r="127" spans="1:1" ht="15" customHeight="1" x14ac:dyDescent="0.3">
      <c r="A127" s="8" t="s">
        <v>166</v>
      </c>
    </row>
    <row r="128" spans="1:1" ht="15" customHeight="1" x14ac:dyDescent="0.3">
      <c r="A128" s="8" t="s">
        <v>167</v>
      </c>
    </row>
    <row r="129" spans="1:1" ht="15" customHeight="1" x14ac:dyDescent="0.3">
      <c r="A129" s="8" t="s">
        <v>168</v>
      </c>
    </row>
    <row r="130" spans="1:1" ht="15" customHeight="1" x14ac:dyDescent="0.3">
      <c r="A130" s="8" t="s">
        <v>169</v>
      </c>
    </row>
    <row r="131" spans="1:1" ht="15" customHeight="1" x14ac:dyDescent="0.3">
      <c r="A131" s="8" t="s">
        <v>170</v>
      </c>
    </row>
    <row r="132" spans="1:1" ht="15" customHeight="1" x14ac:dyDescent="0.3">
      <c r="A132" s="8" t="s">
        <v>171</v>
      </c>
    </row>
    <row r="133" spans="1:1" ht="15" customHeight="1" x14ac:dyDescent="0.3">
      <c r="A133" s="8" t="s">
        <v>172</v>
      </c>
    </row>
    <row r="134" spans="1:1" ht="15" customHeight="1" x14ac:dyDescent="0.3">
      <c r="A134" s="8" t="s">
        <v>173</v>
      </c>
    </row>
    <row r="135" spans="1:1" ht="15" customHeight="1" x14ac:dyDescent="0.3">
      <c r="A135" s="8" t="s">
        <v>174</v>
      </c>
    </row>
    <row r="136" spans="1:1" ht="15" customHeight="1" x14ac:dyDescent="0.3">
      <c r="A136" s="8" t="s">
        <v>175</v>
      </c>
    </row>
    <row r="137" spans="1:1" ht="15" customHeight="1" x14ac:dyDescent="0.3">
      <c r="A137" s="8" t="s">
        <v>176</v>
      </c>
    </row>
    <row r="138" spans="1:1" ht="15" customHeight="1" x14ac:dyDescent="0.3">
      <c r="A138" s="8" t="s">
        <v>177</v>
      </c>
    </row>
    <row r="139" spans="1:1" ht="15" customHeight="1" x14ac:dyDescent="0.3">
      <c r="A139" s="8" t="s">
        <v>178</v>
      </c>
    </row>
    <row r="140" spans="1:1" ht="15" customHeight="1" x14ac:dyDescent="0.3">
      <c r="A140" s="8" t="s">
        <v>179</v>
      </c>
    </row>
    <row r="141" spans="1:1" ht="15" customHeight="1" x14ac:dyDescent="0.3">
      <c r="A141" s="8" t="s">
        <v>180</v>
      </c>
    </row>
    <row r="142" spans="1:1" ht="15" customHeight="1" x14ac:dyDescent="0.3">
      <c r="A142" s="8" t="s">
        <v>181</v>
      </c>
    </row>
    <row r="143" spans="1:1" ht="15" customHeight="1" x14ac:dyDescent="0.3">
      <c r="A143" s="8" t="s">
        <v>182</v>
      </c>
    </row>
    <row r="144" spans="1:1" ht="15" customHeight="1" x14ac:dyDescent="0.3">
      <c r="A144" s="8" t="s">
        <v>183</v>
      </c>
    </row>
    <row r="145" spans="1:1" ht="15" customHeight="1" x14ac:dyDescent="0.3">
      <c r="A145" s="8" t="s">
        <v>184</v>
      </c>
    </row>
    <row r="146" spans="1:1" ht="15" customHeight="1" x14ac:dyDescent="0.3">
      <c r="A146" s="8" t="s">
        <v>185</v>
      </c>
    </row>
    <row r="147" spans="1:1" ht="15" customHeight="1" x14ac:dyDescent="0.3">
      <c r="A147" s="8" t="s">
        <v>186</v>
      </c>
    </row>
    <row r="148" spans="1:1" ht="15" customHeight="1" x14ac:dyDescent="0.3">
      <c r="A148" s="8" t="s">
        <v>187</v>
      </c>
    </row>
    <row r="149" spans="1:1" ht="15" customHeight="1" x14ac:dyDescent="0.3">
      <c r="A149" s="8" t="s">
        <v>188</v>
      </c>
    </row>
    <row r="150" spans="1:1" ht="15" customHeight="1" x14ac:dyDescent="0.3">
      <c r="A150" s="8" t="s">
        <v>189</v>
      </c>
    </row>
    <row r="151" spans="1:1" ht="15" customHeight="1" x14ac:dyDescent="0.3">
      <c r="A151" s="8" t="s">
        <v>190</v>
      </c>
    </row>
    <row r="152" spans="1:1" ht="15" customHeight="1" x14ac:dyDescent="0.3">
      <c r="A152" s="8" t="s">
        <v>191</v>
      </c>
    </row>
    <row r="153" spans="1:1" ht="15" customHeight="1" x14ac:dyDescent="0.3">
      <c r="A153" s="8" t="s">
        <v>192</v>
      </c>
    </row>
    <row r="154" spans="1:1" ht="15" customHeight="1" x14ac:dyDescent="0.3">
      <c r="A154" s="8" t="s">
        <v>193</v>
      </c>
    </row>
    <row r="155" spans="1:1" ht="15" customHeight="1" x14ac:dyDescent="0.3">
      <c r="A155" s="8" t="s">
        <v>194</v>
      </c>
    </row>
    <row r="156" spans="1:1" ht="15" customHeight="1" x14ac:dyDescent="0.3">
      <c r="A156" s="8" t="s">
        <v>195</v>
      </c>
    </row>
    <row r="157" spans="1:1" ht="15" customHeight="1" x14ac:dyDescent="0.3">
      <c r="A157" s="8" t="s">
        <v>196</v>
      </c>
    </row>
    <row r="158" spans="1:1" ht="15" customHeight="1" x14ac:dyDescent="0.3">
      <c r="A158" s="8" t="s">
        <v>197</v>
      </c>
    </row>
    <row r="159" spans="1:1" ht="15" customHeight="1" x14ac:dyDescent="0.3">
      <c r="A159" s="8" t="s">
        <v>198</v>
      </c>
    </row>
    <row r="160" spans="1:1" ht="15" customHeight="1" x14ac:dyDescent="0.3">
      <c r="A160" s="8" t="s">
        <v>199</v>
      </c>
    </row>
    <row r="161" spans="1:1" ht="15" customHeight="1" x14ac:dyDescent="0.3">
      <c r="A161" s="8" t="s">
        <v>200</v>
      </c>
    </row>
    <row r="162" spans="1:1" ht="15" customHeight="1" x14ac:dyDescent="0.3">
      <c r="A162" s="8" t="s">
        <v>201</v>
      </c>
    </row>
    <row r="163" spans="1:1" ht="15" customHeight="1" x14ac:dyDescent="0.3">
      <c r="A163" s="8" t="s">
        <v>202</v>
      </c>
    </row>
    <row r="164" spans="1:1" ht="15" customHeight="1" x14ac:dyDescent="0.3">
      <c r="A164" s="8" t="s">
        <v>203</v>
      </c>
    </row>
    <row r="165" spans="1:1" ht="15" customHeight="1" x14ac:dyDescent="0.3">
      <c r="A165" s="8" t="s">
        <v>204</v>
      </c>
    </row>
    <row r="166" spans="1:1" ht="15" customHeight="1" x14ac:dyDescent="0.3">
      <c r="A166" s="8" t="s">
        <v>205</v>
      </c>
    </row>
    <row r="167" spans="1:1" ht="15" customHeight="1" x14ac:dyDescent="0.3">
      <c r="A167" s="8" t="s">
        <v>206</v>
      </c>
    </row>
    <row r="168" spans="1:1" ht="15" customHeight="1" x14ac:dyDescent="0.3">
      <c r="A168" s="8" t="s">
        <v>207</v>
      </c>
    </row>
    <row r="169" spans="1:1" ht="15" customHeight="1" x14ac:dyDescent="0.3">
      <c r="A169" s="8" t="s">
        <v>208</v>
      </c>
    </row>
    <row r="170" spans="1:1" ht="15" customHeight="1" x14ac:dyDescent="0.3">
      <c r="A170" s="8" t="s">
        <v>209</v>
      </c>
    </row>
    <row r="171" spans="1:1" ht="15" customHeight="1" x14ac:dyDescent="0.3">
      <c r="A171" s="8" t="s">
        <v>210</v>
      </c>
    </row>
    <row r="172" spans="1:1" ht="15" customHeight="1" x14ac:dyDescent="0.3">
      <c r="A172" s="8" t="s">
        <v>211</v>
      </c>
    </row>
    <row r="173" spans="1:1" ht="15" customHeight="1" x14ac:dyDescent="0.3">
      <c r="A173" s="8" t="s">
        <v>212</v>
      </c>
    </row>
    <row r="174" spans="1:1" ht="15" customHeight="1" x14ac:dyDescent="0.3">
      <c r="A174" s="8" t="s">
        <v>213</v>
      </c>
    </row>
    <row r="175" spans="1:1" ht="15" customHeight="1" x14ac:dyDescent="0.3">
      <c r="A175" s="8" t="s">
        <v>214</v>
      </c>
    </row>
    <row r="176" spans="1:1" ht="15" customHeight="1" x14ac:dyDescent="0.3">
      <c r="A176" s="8" t="s">
        <v>215</v>
      </c>
    </row>
    <row r="177" spans="1:1" ht="15" customHeight="1" x14ac:dyDescent="0.3">
      <c r="A177" s="8" t="s">
        <v>216</v>
      </c>
    </row>
    <row r="178" spans="1:1" ht="15" customHeight="1" x14ac:dyDescent="0.3">
      <c r="A178" s="8" t="s">
        <v>217</v>
      </c>
    </row>
    <row r="179" spans="1:1" ht="15" customHeight="1" x14ac:dyDescent="0.3">
      <c r="A179" s="8" t="s">
        <v>218</v>
      </c>
    </row>
    <row r="180" spans="1:1" ht="15" customHeight="1" x14ac:dyDescent="0.3">
      <c r="A180" s="8" t="s">
        <v>219</v>
      </c>
    </row>
    <row r="181" spans="1:1" ht="15" customHeight="1" x14ac:dyDescent="0.3">
      <c r="A181" s="8" t="s">
        <v>220</v>
      </c>
    </row>
    <row r="182" spans="1:1" ht="15" customHeight="1" x14ac:dyDescent="0.3">
      <c r="A182" s="8" t="s">
        <v>221</v>
      </c>
    </row>
    <row r="183" spans="1:1" ht="15" customHeight="1" x14ac:dyDescent="0.3">
      <c r="A183" s="8" t="s">
        <v>222</v>
      </c>
    </row>
    <row r="184" spans="1:1" ht="15" customHeight="1" x14ac:dyDescent="0.3">
      <c r="A184" s="8" t="s">
        <v>223</v>
      </c>
    </row>
    <row r="185" spans="1:1" ht="15" customHeight="1" x14ac:dyDescent="0.3">
      <c r="A185" s="8" t="s">
        <v>224</v>
      </c>
    </row>
    <row r="186" spans="1:1" ht="15" customHeight="1" x14ac:dyDescent="0.3">
      <c r="A186" s="8" t="s">
        <v>225</v>
      </c>
    </row>
    <row r="187" spans="1:1" ht="15" customHeight="1" x14ac:dyDescent="0.3">
      <c r="A187" s="8" t="s">
        <v>226</v>
      </c>
    </row>
    <row r="188" spans="1:1" ht="15" customHeight="1" x14ac:dyDescent="0.3">
      <c r="A188" s="8" t="s">
        <v>227</v>
      </c>
    </row>
    <row r="189" spans="1:1" ht="15" customHeight="1" x14ac:dyDescent="0.3">
      <c r="A189" s="8" t="s">
        <v>228</v>
      </c>
    </row>
    <row r="190" spans="1:1" ht="15" customHeight="1" x14ac:dyDescent="0.3">
      <c r="A190" s="8" t="s">
        <v>229</v>
      </c>
    </row>
    <row r="191" spans="1:1" ht="15" customHeight="1" x14ac:dyDescent="0.3">
      <c r="A191" s="8" t="s">
        <v>230</v>
      </c>
    </row>
    <row r="192" spans="1:1" ht="15" customHeight="1" x14ac:dyDescent="0.3">
      <c r="A192" s="8" t="s">
        <v>231</v>
      </c>
    </row>
    <row r="193" spans="1:1" ht="15" customHeight="1" x14ac:dyDescent="0.3">
      <c r="A193" s="8" t="s">
        <v>232</v>
      </c>
    </row>
    <row r="194" spans="1:1" ht="15" customHeight="1" x14ac:dyDescent="0.3">
      <c r="A194" s="8" t="s">
        <v>233</v>
      </c>
    </row>
    <row r="195" spans="1:1" ht="15" customHeight="1" x14ac:dyDescent="0.3">
      <c r="A195" s="8" t="s">
        <v>234</v>
      </c>
    </row>
    <row r="196" spans="1:1" ht="15" customHeight="1" x14ac:dyDescent="0.3">
      <c r="A196" s="8" t="s">
        <v>235</v>
      </c>
    </row>
    <row r="197" spans="1:1" ht="15" customHeight="1" x14ac:dyDescent="0.3">
      <c r="A197" s="8" t="s">
        <v>236</v>
      </c>
    </row>
    <row r="198" spans="1:1" ht="15" customHeight="1" x14ac:dyDescent="0.3">
      <c r="A198" s="8" t="s">
        <v>237</v>
      </c>
    </row>
    <row r="199" spans="1:1" ht="15" customHeight="1" x14ac:dyDescent="0.3">
      <c r="A199" s="8" t="s">
        <v>238</v>
      </c>
    </row>
    <row r="200" spans="1:1" ht="15" customHeight="1" x14ac:dyDescent="0.3">
      <c r="A200" s="8" t="s">
        <v>239</v>
      </c>
    </row>
    <row r="201" spans="1:1" ht="15" customHeight="1" x14ac:dyDescent="0.3">
      <c r="A201" s="8" t="s">
        <v>240</v>
      </c>
    </row>
    <row r="202" spans="1:1" ht="15" customHeight="1" x14ac:dyDescent="0.3">
      <c r="A202" s="8" t="s">
        <v>241</v>
      </c>
    </row>
    <row r="203" spans="1:1" ht="15" customHeight="1" x14ac:dyDescent="0.3">
      <c r="A203" s="9" t="s">
        <v>242</v>
      </c>
    </row>
    <row r="204" spans="1:1" ht="15" customHeight="1" x14ac:dyDescent="0.3">
      <c r="A204" s="8" t="s">
        <v>243</v>
      </c>
    </row>
    <row r="205" spans="1:1" ht="15" customHeight="1" x14ac:dyDescent="0.3">
      <c r="A205" s="8" t="s">
        <v>244</v>
      </c>
    </row>
    <row r="206" spans="1:1" ht="15" customHeight="1" x14ac:dyDescent="0.3">
      <c r="A206" s="8" t="s">
        <v>245</v>
      </c>
    </row>
    <row r="207" spans="1:1" ht="15" customHeight="1" x14ac:dyDescent="0.3">
      <c r="A207" s="8" t="s">
        <v>246</v>
      </c>
    </row>
    <row r="208" spans="1:1" ht="15" customHeight="1" x14ac:dyDescent="0.3">
      <c r="A208" s="8" t="s">
        <v>247</v>
      </c>
    </row>
    <row r="209" spans="1:1" ht="15" customHeight="1" x14ac:dyDescent="0.3">
      <c r="A209" s="8" t="s">
        <v>248</v>
      </c>
    </row>
    <row r="210" spans="1:1" ht="15" customHeight="1" x14ac:dyDescent="0.3">
      <c r="A210" s="8" t="s">
        <v>249</v>
      </c>
    </row>
    <row r="211" spans="1:1" ht="15" customHeight="1" x14ac:dyDescent="0.3">
      <c r="A211" s="8" t="s">
        <v>250</v>
      </c>
    </row>
    <row r="212" spans="1:1" ht="15" customHeight="1" x14ac:dyDescent="0.3">
      <c r="A212" s="8" t="s">
        <v>251</v>
      </c>
    </row>
    <row r="213" spans="1:1" ht="15" customHeight="1" x14ac:dyDescent="0.3">
      <c r="A213" s="8" t="s">
        <v>252</v>
      </c>
    </row>
    <row r="214" spans="1:1" ht="15" customHeight="1" x14ac:dyDescent="0.3">
      <c r="A214" s="8" t="s">
        <v>253</v>
      </c>
    </row>
    <row r="215" spans="1:1" ht="15" customHeight="1" x14ac:dyDescent="0.3">
      <c r="A215" s="8" t="s">
        <v>254</v>
      </c>
    </row>
    <row r="216" spans="1:1" ht="15" customHeight="1" x14ac:dyDescent="0.3">
      <c r="A216" s="8" t="s">
        <v>255</v>
      </c>
    </row>
    <row r="217" spans="1:1" ht="15" customHeight="1" x14ac:dyDescent="0.3">
      <c r="A217" s="8" t="s">
        <v>256</v>
      </c>
    </row>
    <row r="218" spans="1:1" ht="15" customHeight="1" x14ac:dyDescent="0.3">
      <c r="A218" s="8" t="s">
        <v>257</v>
      </c>
    </row>
    <row r="219" spans="1:1" ht="15" customHeight="1" x14ac:dyDescent="0.3">
      <c r="A219" s="8" t="s">
        <v>258</v>
      </c>
    </row>
    <row r="220" spans="1:1" ht="15" customHeight="1" x14ac:dyDescent="0.3">
      <c r="A220" s="8" t="s">
        <v>259</v>
      </c>
    </row>
    <row r="221" spans="1:1" ht="15" customHeight="1" x14ac:dyDescent="0.3">
      <c r="A221" s="8" t="s">
        <v>260</v>
      </c>
    </row>
    <row r="222" spans="1:1" ht="15" customHeight="1" x14ac:dyDescent="0.3">
      <c r="A222" s="8" t="s">
        <v>261</v>
      </c>
    </row>
    <row r="223" spans="1:1" ht="15" customHeight="1" x14ac:dyDescent="0.3">
      <c r="A223" s="8" t="s">
        <v>262</v>
      </c>
    </row>
    <row r="224" spans="1:1" ht="15" customHeight="1" x14ac:dyDescent="0.3">
      <c r="A224" s="8" t="s">
        <v>263</v>
      </c>
    </row>
    <row r="225" spans="1:1" ht="15" customHeight="1" x14ac:dyDescent="0.3">
      <c r="A225" s="8" t="s">
        <v>264</v>
      </c>
    </row>
    <row r="226" spans="1:1" ht="15" customHeight="1" x14ac:dyDescent="0.3">
      <c r="A226" s="8" t="s">
        <v>265</v>
      </c>
    </row>
    <row r="227" spans="1:1" ht="15" customHeight="1" x14ac:dyDescent="0.3">
      <c r="A227" s="8" t="s">
        <v>266</v>
      </c>
    </row>
    <row r="228" spans="1:1" ht="15" customHeight="1" x14ac:dyDescent="0.3">
      <c r="A228" s="8" t="s">
        <v>267</v>
      </c>
    </row>
    <row r="229" spans="1:1" ht="15" customHeight="1" x14ac:dyDescent="0.3">
      <c r="A229" s="8" t="s">
        <v>268</v>
      </c>
    </row>
    <row r="230" spans="1:1" ht="15" customHeight="1" x14ac:dyDescent="0.3">
      <c r="A230" s="8" t="s">
        <v>269</v>
      </c>
    </row>
    <row r="231" spans="1:1" ht="15" customHeight="1" x14ac:dyDescent="0.3">
      <c r="A231" s="8" t="s">
        <v>270</v>
      </c>
    </row>
    <row r="232" spans="1:1" ht="15" customHeight="1" x14ac:dyDescent="0.3">
      <c r="A232" s="8" t="s">
        <v>271</v>
      </c>
    </row>
    <row r="233" spans="1:1" ht="15" customHeight="1" x14ac:dyDescent="0.3">
      <c r="A233" s="8" t="s">
        <v>272</v>
      </c>
    </row>
    <row r="234" spans="1:1" ht="15" customHeight="1" x14ac:dyDescent="0.3">
      <c r="A234" s="8" t="s">
        <v>273</v>
      </c>
    </row>
    <row r="235" spans="1:1" ht="15" customHeight="1" x14ac:dyDescent="0.3">
      <c r="A235" s="8" t="s">
        <v>274</v>
      </c>
    </row>
    <row r="236" spans="1:1" ht="15" customHeight="1" x14ac:dyDescent="0.3">
      <c r="A236" s="8" t="s">
        <v>275</v>
      </c>
    </row>
    <row r="237" spans="1:1" ht="15" customHeight="1" x14ac:dyDescent="0.3">
      <c r="A237" s="8" t="s">
        <v>276</v>
      </c>
    </row>
    <row r="238" spans="1:1" ht="15" customHeight="1" x14ac:dyDescent="0.3">
      <c r="A238" s="8" t="s">
        <v>277</v>
      </c>
    </row>
    <row r="239" spans="1:1" ht="15" customHeight="1" x14ac:dyDescent="0.3">
      <c r="A239" s="8" t="s">
        <v>278</v>
      </c>
    </row>
    <row r="240" spans="1:1" ht="15" customHeight="1" x14ac:dyDescent="0.3">
      <c r="A240" s="8" t="s">
        <v>279</v>
      </c>
    </row>
    <row r="241" spans="1:1" ht="15" customHeight="1" x14ac:dyDescent="0.3">
      <c r="A241" s="8" t="s">
        <v>280</v>
      </c>
    </row>
    <row r="242" spans="1:1" ht="15" customHeight="1" x14ac:dyDescent="0.3">
      <c r="A242" s="8" t="s">
        <v>281</v>
      </c>
    </row>
    <row r="243" spans="1:1" ht="15" customHeight="1" x14ac:dyDescent="0.3">
      <c r="A243" s="8" t="s">
        <v>282</v>
      </c>
    </row>
    <row r="244" spans="1:1" ht="15" customHeight="1" x14ac:dyDescent="0.3">
      <c r="A244" s="8" t="s">
        <v>283</v>
      </c>
    </row>
    <row r="245" spans="1:1" ht="15" customHeight="1" x14ac:dyDescent="0.3">
      <c r="A245" s="8" t="s">
        <v>284</v>
      </c>
    </row>
    <row r="246" spans="1:1" ht="15" customHeight="1" x14ac:dyDescent="0.3">
      <c r="A246" s="8" t="s">
        <v>285</v>
      </c>
    </row>
    <row r="247" spans="1:1" ht="15" customHeight="1" x14ac:dyDescent="0.3">
      <c r="A247" s="8" t="s">
        <v>286</v>
      </c>
    </row>
    <row r="248" spans="1:1" ht="15" customHeight="1" x14ac:dyDescent="0.3">
      <c r="A248" s="8" t="s">
        <v>287</v>
      </c>
    </row>
    <row r="249" spans="1:1" ht="15" customHeight="1" x14ac:dyDescent="0.3">
      <c r="A249" s="8" t="s">
        <v>288</v>
      </c>
    </row>
    <row r="250" spans="1:1" ht="15" customHeight="1" x14ac:dyDescent="0.3">
      <c r="A250" s="8" t="s">
        <v>289</v>
      </c>
    </row>
    <row r="251" spans="1:1" ht="15" customHeight="1" x14ac:dyDescent="0.3">
      <c r="A251" s="8" t="s">
        <v>290</v>
      </c>
    </row>
    <row r="252" spans="1:1" ht="15" customHeight="1" x14ac:dyDescent="0.3">
      <c r="A252" s="8" t="s">
        <v>291</v>
      </c>
    </row>
    <row r="253" spans="1:1" ht="15" customHeight="1" x14ac:dyDescent="0.3">
      <c r="A253" s="8" t="s">
        <v>292</v>
      </c>
    </row>
    <row r="254" spans="1:1" ht="15" customHeight="1" x14ac:dyDescent="0.3">
      <c r="A254" s="8" t="s">
        <v>293</v>
      </c>
    </row>
    <row r="255" spans="1:1" ht="15" customHeight="1" x14ac:dyDescent="0.3">
      <c r="A255" s="8" t="s">
        <v>294</v>
      </c>
    </row>
    <row r="256" spans="1:1" ht="15" customHeight="1" x14ac:dyDescent="0.3">
      <c r="A256" s="8" t="s">
        <v>295</v>
      </c>
    </row>
    <row r="257" spans="1:1" ht="15" customHeight="1" x14ac:dyDescent="0.3">
      <c r="A257" s="8" t="s">
        <v>296</v>
      </c>
    </row>
    <row r="258" spans="1:1" ht="15" customHeight="1" x14ac:dyDescent="0.3">
      <c r="A258" s="8" t="s">
        <v>297</v>
      </c>
    </row>
    <row r="259" spans="1:1" ht="15" customHeight="1" x14ac:dyDescent="0.3">
      <c r="A259" s="8" t="s">
        <v>298</v>
      </c>
    </row>
    <row r="260" spans="1:1" ht="15" customHeight="1" x14ac:dyDescent="0.3">
      <c r="A260" s="8" t="s">
        <v>299</v>
      </c>
    </row>
    <row r="261" spans="1:1" ht="15" customHeight="1" x14ac:dyDescent="0.3">
      <c r="A261" s="8" t="s">
        <v>300</v>
      </c>
    </row>
    <row r="262" spans="1:1" ht="15" customHeight="1" x14ac:dyDescent="0.3">
      <c r="A262" s="8" t="s">
        <v>301</v>
      </c>
    </row>
    <row r="263" spans="1:1" ht="15" customHeight="1" x14ac:dyDescent="0.3">
      <c r="A263" s="8" t="s">
        <v>302</v>
      </c>
    </row>
    <row r="264" spans="1:1" ht="15" customHeight="1" x14ac:dyDescent="0.3">
      <c r="A264" s="8" t="s">
        <v>303</v>
      </c>
    </row>
    <row r="265" spans="1:1" ht="15" customHeight="1" x14ac:dyDescent="0.3">
      <c r="A265" s="8" t="s">
        <v>304</v>
      </c>
    </row>
    <row r="266" spans="1:1" ht="15" customHeight="1" x14ac:dyDescent="0.3">
      <c r="A266" s="8" t="s">
        <v>305</v>
      </c>
    </row>
    <row r="267" spans="1:1" ht="15" customHeight="1" x14ac:dyDescent="0.3">
      <c r="A267" s="8" t="s">
        <v>306</v>
      </c>
    </row>
    <row r="268" spans="1:1" ht="15" customHeight="1" x14ac:dyDescent="0.3">
      <c r="A268" s="8" t="s">
        <v>307</v>
      </c>
    </row>
    <row r="269" spans="1:1" ht="15" customHeight="1" x14ac:dyDescent="0.3">
      <c r="A269" s="8" t="s">
        <v>308</v>
      </c>
    </row>
    <row r="270" spans="1:1" ht="15" customHeight="1" x14ac:dyDescent="0.3">
      <c r="A270" s="8" t="s">
        <v>309</v>
      </c>
    </row>
    <row r="271" spans="1:1" ht="15" customHeight="1" x14ac:dyDescent="0.3">
      <c r="A271" s="8" t="s">
        <v>310</v>
      </c>
    </row>
    <row r="272" spans="1:1" ht="15" customHeight="1" x14ac:dyDescent="0.3">
      <c r="A272" s="8" t="s">
        <v>311</v>
      </c>
    </row>
    <row r="273" spans="1:1" ht="15" customHeight="1" x14ac:dyDescent="0.3">
      <c r="A273" s="8" t="s">
        <v>312</v>
      </c>
    </row>
    <row r="274" spans="1:1" ht="15" customHeight="1" x14ac:dyDescent="0.3">
      <c r="A274" s="8" t="s">
        <v>313</v>
      </c>
    </row>
    <row r="275" spans="1:1" ht="15" customHeight="1" x14ac:dyDescent="0.3">
      <c r="A275" s="8" t="s">
        <v>314</v>
      </c>
    </row>
    <row r="276" spans="1:1" ht="15" customHeight="1" x14ac:dyDescent="0.3">
      <c r="A276" s="8" t="s">
        <v>315</v>
      </c>
    </row>
    <row r="277" spans="1:1" ht="15" customHeight="1" x14ac:dyDescent="0.3">
      <c r="A277" s="8" t="s">
        <v>316</v>
      </c>
    </row>
    <row r="278" spans="1:1" ht="15" customHeight="1" x14ac:dyDescent="0.3">
      <c r="A278" s="8" t="s">
        <v>317</v>
      </c>
    </row>
    <row r="279" spans="1:1" ht="15" customHeight="1" x14ac:dyDescent="0.3">
      <c r="A279" s="8" t="s">
        <v>318</v>
      </c>
    </row>
    <row r="280" spans="1:1" ht="15" customHeight="1" x14ac:dyDescent="0.3">
      <c r="A280" s="8" t="s">
        <v>319</v>
      </c>
    </row>
    <row r="281" spans="1:1" ht="15" customHeight="1" x14ac:dyDescent="0.3">
      <c r="A281" s="8" t="s">
        <v>320</v>
      </c>
    </row>
    <row r="282" spans="1:1" ht="15" customHeight="1" x14ac:dyDescent="0.3">
      <c r="A282" s="8" t="s">
        <v>321</v>
      </c>
    </row>
    <row r="283" spans="1:1" ht="15" customHeight="1" x14ac:dyDescent="0.3">
      <c r="A283" s="8" t="s">
        <v>322</v>
      </c>
    </row>
    <row r="284" spans="1:1" ht="15" customHeight="1" x14ac:dyDescent="0.3">
      <c r="A284" s="8" t="s">
        <v>323</v>
      </c>
    </row>
    <row r="285" spans="1:1" ht="15" customHeight="1" x14ac:dyDescent="0.3">
      <c r="A285" s="8" t="s">
        <v>324</v>
      </c>
    </row>
    <row r="286" spans="1:1" ht="15" customHeight="1" x14ac:dyDescent="0.3">
      <c r="A286" s="8" t="s">
        <v>325</v>
      </c>
    </row>
    <row r="287" spans="1:1" ht="15" customHeight="1" x14ac:dyDescent="0.3">
      <c r="A287" s="8" t="s">
        <v>326</v>
      </c>
    </row>
    <row r="288" spans="1:1" ht="15" customHeight="1" x14ac:dyDescent="0.3">
      <c r="A288" s="8" t="s">
        <v>327</v>
      </c>
    </row>
    <row r="289" spans="1:1" ht="15" customHeight="1" x14ac:dyDescent="0.3">
      <c r="A289" s="8" t="s">
        <v>328</v>
      </c>
    </row>
    <row r="290" spans="1:1" ht="15" customHeight="1" x14ac:dyDescent="0.3">
      <c r="A290" s="8" t="s">
        <v>329</v>
      </c>
    </row>
    <row r="291" spans="1:1" ht="15" customHeight="1" x14ac:dyDescent="0.3">
      <c r="A291" s="8" t="s">
        <v>330</v>
      </c>
    </row>
    <row r="292" spans="1:1" ht="15" customHeight="1" x14ac:dyDescent="0.3">
      <c r="A292" s="8" t="s">
        <v>331</v>
      </c>
    </row>
    <row r="293" spans="1:1" ht="15" customHeight="1" x14ac:dyDescent="0.3">
      <c r="A293" s="8" t="s">
        <v>332</v>
      </c>
    </row>
    <row r="294" spans="1:1" ht="15" customHeight="1" x14ac:dyDescent="0.3">
      <c r="A294" s="8" t="s">
        <v>333</v>
      </c>
    </row>
    <row r="295" spans="1:1" ht="15" customHeight="1" x14ac:dyDescent="0.3">
      <c r="A295" s="8" t="s">
        <v>334</v>
      </c>
    </row>
    <row r="296" spans="1:1" ht="15" customHeight="1" x14ac:dyDescent="0.3">
      <c r="A296" s="8" t="s">
        <v>335</v>
      </c>
    </row>
    <row r="297" spans="1:1" ht="15" customHeight="1" x14ac:dyDescent="0.3">
      <c r="A297" s="8" t="s">
        <v>336</v>
      </c>
    </row>
    <row r="298" spans="1:1" ht="15" customHeight="1" x14ac:dyDescent="0.3">
      <c r="A298" s="8" t="s">
        <v>337</v>
      </c>
    </row>
    <row r="299" spans="1:1" ht="15" customHeight="1" x14ac:dyDescent="0.3">
      <c r="A299" s="8" t="s">
        <v>338</v>
      </c>
    </row>
    <row r="300" spans="1:1" ht="15" customHeight="1" x14ac:dyDescent="0.3">
      <c r="A300" s="8" t="s">
        <v>339</v>
      </c>
    </row>
    <row r="301" spans="1:1" ht="15" customHeight="1" x14ac:dyDescent="0.3">
      <c r="A301" s="8" t="s">
        <v>340</v>
      </c>
    </row>
    <row r="302" spans="1:1" ht="15" customHeight="1" x14ac:dyDescent="0.3">
      <c r="A302" s="8" t="s">
        <v>341</v>
      </c>
    </row>
    <row r="303" spans="1:1" ht="15" customHeight="1" x14ac:dyDescent="0.3">
      <c r="A303" s="8" t="s">
        <v>342</v>
      </c>
    </row>
    <row r="304" spans="1:1" ht="15" customHeight="1" x14ac:dyDescent="0.3">
      <c r="A304" s="8" t="s">
        <v>343</v>
      </c>
    </row>
    <row r="305" spans="1:1" ht="15" customHeight="1" x14ac:dyDescent="0.3">
      <c r="A305" s="8" t="s">
        <v>344</v>
      </c>
    </row>
    <row r="306" spans="1:1" ht="15" customHeight="1" x14ac:dyDescent="0.3">
      <c r="A306" s="8" t="s">
        <v>345</v>
      </c>
    </row>
    <row r="307" spans="1:1" ht="15" customHeight="1" x14ac:dyDescent="0.3">
      <c r="A307" s="8" t="s">
        <v>346</v>
      </c>
    </row>
    <row r="308" spans="1:1" ht="15" customHeight="1" x14ac:dyDescent="0.3">
      <c r="A308" s="8" t="s">
        <v>347</v>
      </c>
    </row>
    <row r="309" spans="1:1" ht="15" customHeight="1" x14ac:dyDescent="0.3">
      <c r="A309" s="8" t="s">
        <v>348</v>
      </c>
    </row>
    <row r="310" spans="1:1" ht="15" customHeight="1" x14ac:dyDescent="0.3">
      <c r="A310" s="8" t="s">
        <v>349</v>
      </c>
    </row>
    <row r="311" spans="1:1" ht="15" customHeight="1" x14ac:dyDescent="0.3">
      <c r="A311" s="8" t="s">
        <v>350</v>
      </c>
    </row>
    <row r="312" spans="1:1" ht="15" customHeight="1" x14ac:dyDescent="0.3">
      <c r="A312" s="8" t="s">
        <v>351</v>
      </c>
    </row>
    <row r="313" spans="1:1" ht="15" customHeight="1" x14ac:dyDescent="0.3">
      <c r="A313" s="8" t="s">
        <v>352</v>
      </c>
    </row>
    <row r="314" spans="1:1" ht="15" customHeight="1" x14ac:dyDescent="0.3">
      <c r="A314" s="8" t="s">
        <v>353</v>
      </c>
    </row>
    <row r="315" spans="1:1" ht="15" customHeight="1" x14ac:dyDescent="0.3">
      <c r="A315" s="8" t="s">
        <v>354</v>
      </c>
    </row>
    <row r="316" spans="1:1" ht="15" customHeight="1" x14ac:dyDescent="0.3">
      <c r="A316" s="8" t="s">
        <v>355</v>
      </c>
    </row>
    <row r="317" spans="1:1" ht="15" customHeight="1" x14ac:dyDescent="0.3">
      <c r="A317" s="8" t="s">
        <v>356</v>
      </c>
    </row>
    <row r="318" spans="1:1" ht="15" customHeight="1" x14ac:dyDescent="0.3">
      <c r="A318" s="8" t="s">
        <v>357</v>
      </c>
    </row>
    <row r="319" spans="1:1" ht="15" customHeight="1" x14ac:dyDescent="0.3">
      <c r="A319" s="8" t="s">
        <v>358</v>
      </c>
    </row>
    <row r="320" spans="1:1" ht="15" customHeight="1" x14ac:dyDescent="0.3">
      <c r="A320" s="8" t="s">
        <v>359</v>
      </c>
    </row>
    <row r="321" spans="1:1" ht="15" customHeight="1" x14ac:dyDescent="0.3">
      <c r="A321" s="8" t="s">
        <v>360</v>
      </c>
    </row>
    <row r="322" spans="1:1" ht="15" customHeight="1" x14ac:dyDescent="0.3">
      <c r="A322" s="8" t="s">
        <v>361</v>
      </c>
    </row>
    <row r="323" spans="1:1" ht="15" customHeight="1" x14ac:dyDescent="0.3">
      <c r="A323" s="8" t="s">
        <v>362</v>
      </c>
    </row>
    <row r="324" spans="1:1" ht="15" customHeight="1" x14ac:dyDescent="0.3">
      <c r="A324" s="8" t="s">
        <v>363</v>
      </c>
    </row>
    <row r="325" spans="1:1" ht="15" customHeight="1" x14ac:dyDescent="0.3">
      <c r="A325" s="8" t="s">
        <v>364</v>
      </c>
    </row>
    <row r="326" spans="1:1" ht="15" customHeight="1" x14ac:dyDescent="0.3">
      <c r="A326" s="8" t="s">
        <v>365</v>
      </c>
    </row>
    <row r="327" spans="1:1" ht="15" customHeight="1" x14ac:dyDescent="0.3">
      <c r="A327" s="10" t="s">
        <v>366</v>
      </c>
    </row>
    <row r="328" spans="1:1" ht="15" customHeight="1" x14ac:dyDescent="0.3">
      <c r="A328" s="8" t="s">
        <v>367</v>
      </c>
    </row>
    <row r="329" spans="1:1" ht="15" customHeight="1" x14ac:dyDescent="0.3">
      <c r="A329" s="8" t="s">
        <v>368</v>
      </c>
    </row>
    <row r="330" spans="1:1" ht="15" customHeight="1" x14ac:dyDescent="0.3">
      <c r="A330" s="8" t="s">
        <v>369</v>
      </c>
    </row>
    <row r="331" spans="1:1" ht="15" customHeight="1" x14ac:dyDescent="0.3">
      <c r="A331" s="8" t="s">
        <v>370</v>
      </c>
    </row>
    <row r="332" spans="1:1" ht="15" customHeight="1" x14ac:dyDescent="0.3">
      <c r="A332" s="8" t="s">
        <v>371</v>
      </c>
    </row>
    <row r="333" spans="1:1" ht="15" customHeight="1" x14ac:dyDescent="0.3">
      <c r="A333" s="8" t="s">
        <v>372</v>
      </c>
    </row>
    <row r="334" spans="1:1" ht="15" customHeight="1" x14ac:dyDescent="0.3">
      <c r="A334" s="8" t="s">
        <v>373</v>
      </c>
    </row>
    <row r="335" spans="1:1" ht="15" customHeight="1" x14ac:dyDescent="0.3">
      <c r="A335" s="8" t="s">
        <v>374</v>
      </c>
    </row>
    <row r="336" spans="1:1" ht="15" customHeight="1" x14ac:dyDescent="0.3">
      <c r="A336" s="8" t="s">
        <v>375</v>
      </c>
    </row>
    <row r="337" spans="1:1" ht="15" customHeight="1" x14ac:dyDescent="0.3">
      <c r="A337" s="8" t="s">
        <v>376</v>
      </c>
    </row>
    <row r="338" spans="1:1" ht="15" customHeight="1" x14ac:dyDescent="0.3">
      <c r="A338" s="8" t="s">
        <v>377</v>
      </c>
    </row>
    <row r="339" spans="1:1" ht="15" customHeight="1" x14ac:dyDescent="0.3">
      <c r="A339" s="8" t="s">
        <v>378</v>
      </c>
    </row>
    <row r="340" spans="1:1" ht="15" customHeight="1" x14ac:dyDescent="0.3">
      <c r="A340" s="8" t="s">
        <v>379</v>
      </c>
    </row>
    <row r="341" spans="1:1" ht="15" customHeight="1" x14ac:dyDescent="0.3">
      <c r="A341" s="8" t="s">
        <v>380</v>
      </c>
    </row>
    <row r="342" spans="1:1" ht="15" customHeight="1" x14ac:dyDescent="0.3">
      <c r="A342" s="8" t="s">
        <v>381</v>
      </c>
    </row>
    <row r="343" spans="1:1" ht="15" customHeight="1" x14ac:dyDescent="0.3">
      <c r="A343" s="8" t="s">
        <v>382</v>
      </c>
    </row>
    <row r="344" spans="1:1" ht="15" customHeight="1" x14ac:dyDescent="0.3">
      <c r="A344" s="8" t="s">
        <v>383</v>
      </c>
    </row>
    <row r="345" spans="1:1" ht="15" customHeight="1" x14ac:dyDescent="0.3">
      <c r="A345" s="8" t="s">
        <v>384</v>
      </c>
    </row>
    <row r="346" spans="1:1" ht="15" customHeight="1" x14ac:dyDescent="0.3">
      <c r="A346" s="8" t="s">
        <v>385</v>
      </c>
    </row>
    <row r="347" spans="1:1" ht="15" customHeight="1" x14ac:dyDescent="0.3">
      <c r="A347" s="8" t="s">
        <v>386</v>
      </c>
    </row>
    <row r="348" spans="1:1" ht="15" customHeight="1" x14ac:dyDescent="0.3">
      <c r="A348" s="8" t="s">
        <v>387</v>
      </c>
    </row>
    <row r="349" spans="1:1" ht="15" customHeight="1" x14ac:dyDescent="0.3">
      <c r="A349" s="8" t="s">
        <v>388</v>
      </c>
    </row>
    <row r="350" spans="1:1" ht="15" customHeight="1" x14ac:dyDescent="0.3">
      <c r="A350" s="8" t="s">
        <v>389</v>
      </c>
    </row>
    <row r="351" spans="1:1" ht="15" customHeight="1" x14ac:dyDescent="0.3">
      <c r="A351" s="8" t="s">
        <v>390</v>
      </c>
    </row>
    <row r="352" spans="1:1" ht="15" customHeight="1" x14ac:dyDescent="0.3">
      <c r="A352" s="8" t="s">
        <v>391</v>
      </c>
    </row>
    <row r="353" spans="1:1" ht="15" customHeight="1" x14ac:dyDescent="0.3">
      <c r="A353" s="8" t="s">
        <v>392</v>
      </c>
    </row>
    <row r="354" spans="1:1" ht="15" customHeight="1" x14ac:dyDescent="0.3">
      <c r="A354" s="8" t="s">
        <v>393</v>
      </c>
    </row>
    <row r="355" spans="1:1" ht="15" customHeight="1" x14ac:dyDescent="0.3">
      <c r="A355" s="8" t="s">
        <v>394</v>
      </c>
    </row>
    <row r="356" spans="1:1" ht="15" customHeight="1" x14ac:dyDescent="0.3">
      <c r="A356" s="8" t="s">
        <v>395</v>
      </c>
    </row>
    <row r="357" spans="1:1" ht="15" customHeight="1" x14ac:dyDescent="0.3">
      <c r="A357" s="8" t="s">
        <v>396</v>
      </c>
    </row>
    <row r="358" spans="1:1" ht="15" customHeight="1" x14ac:dyDescent="0.3">
      <c r="A358" s="8" t="s">
        <v>397</v>
      </c>
    </row>
    <row r="359" spans="1:1" ht="15" customHeight="1" x14ac:dyDescent="0.3">
      <c r="A359" s="8" t="s">
        <v>398</v>
      </c>
    </row>
    <row r="360" spans="1:1" ht="15" customHeight="1" x14ac:dyDescent="0.3">
      <c r="A360" s="8" t="s">
        <v>399</v>
      </c>
    </row>
    <row r="361" spans="1:1" ht="15" customHeight="1" x14ac:dyDescent="0.3">
      <c r="A361" s="8" t="s">
        <v>400</v>
      </c>
    </row>
    <row r="362" spans="1:1" ht="15" customHeight="1" x14ac:dyDescent="0.3">
      <c r="A362" s="8" t="s">
        <v>401</v>
      </c>
    </row>
    <row r="363" spans="1:1" ht="15" customHeight="1" x14ac:dyDescent="0.3">
      <c r="A363" s="8" t="s">
        <v>402</v>
      </c>
    </row>
    <row r="364" spans="1:1" ht="15" customHeight="1" x14ac:dyDescent="0.3">
      <c r="A364" s="8" t="s">
        <v>403</v>
      </c>
    </row>
    <row r="365" spans="1:1" ht="15" customHeight="1" x14ac:dyDescent="0.3">
      <c r="A365" s="8" t="s">
        <v>404</v>
      </c>
    </row>
    <row r="366" spans="1:1" ht="15" customHeight="1" x14ac:dyDescent="0.3">
      <c r="A366" s="8" t="s">
        <v>405</v>
      </c>
    </row>
    <row r="367" spans="1:1" ht="15" customHeight="1" x14ac:dyDescent="0.3">
      <c r="A367" s="8" t="s">
        <v>406</v>
      </c>
    </row>
    <row r="368" spans="1:1" ht="15" customHeight="1" x14ac:dyDescent="0.3">
      <c r="A368" s="8" t="s">
        <v>407</v>
      </c>
    </row>
    <row r="369" spans="1:1" ht="15" customHeight="1" x14ac:dyDescent="0.3">
      <c r="A369" s="8" t="s">
        <v>408</v>
      </c>
    </row>
    <row r="370" spans="1:1" ht="15" customHeight="1" x14ac:dyDescent="0.3">
      <c r="A370" s="8" t="s">
        <v>409</v>
      </c>
    </row>
    <row r="371" spans="1:1" ht="15" customHeight="1" x14ac:dyDescent="0.3">
      <c r="A371" s="8" t="s">
        <v>410</v>
      </c>
    </row>
    <row r="372" spans="1:1" ht="15" customHeight="1" x14ac:dyDescent="0.3">
      <c r="A372" s="8" t="s">
        <v>411</v>
      </c>
    </row>
    <row r="373" spans="1:1" ht="15" customHeight="1" x14ac:dyDescent="0.3">
      <c r="A373" s="8" t="s">
        <v>412</v>
      </c>
    </row>
    <row r="374" spans="1:1" ht="15" customHeight="1" x14ac:dyDescent="0.3">
      <c r="A374" s="8" t="s">
        <v>413</v>
      </c>
    </row>
    <row r="375" spans="1:1" ht="15" customHeight="1" x14ac:dyDescent="0.3">
      <c r="A375" s="8" t="s">
        <v>414</v>
      </c>
    </row>
    <row r="376" spans="1:1" ht="15" customHeight="1" x14ac:dyDescent="0.3">
      <c r="A376" s="8" t="s">
        <v>415</v>
      </c>
    </row>
    <row r="377" spans="1:1" ht="15" customHeight="1" x14ac:dyDescent="0.3">
      <c r="A377" s="8" t="s">
        <v>416</v>
      </c>
    </row>
    <row r="378" spans="1:1" ht="15" customHeight="1" x14ac:dyDescent="0.3">
      <c r="A378" s="11" t="s">
        <v>417</v>
      </c>
    </row>
    <row r="379" spans="1:1" ht="15" customHeight="1" x14ac:dyDescent="0.3">
      <c r="A379" s="34" t="s">
        <v>418</v>
      </c>
    </row>
    <row r="380" spans="1:1" ht="15" customHeight="1" x14ac:dyDescent="0.3">
      <c r="A380" s="35" t="s">
        <v>419</v>
      </c>
    </row>
    <row r="381" spans="1:1" ht="15" customHeight="1" x14ac:dyDescent="0.3">
      <c r="A381" s="34" t="s">
        <v>420</v>
      </c>
    </row>
    <row r="382" spans="1:1" ht="15" customHeight="1" x14ac:dyDescent="0.3">
      <c r="A382" s="35" t="s">
        <v>421</v>
      </c>
    </row>
    <row r="383" spans="1:1" ht="15" customHeight="1" x14ac:dyDescent="0.3">
      <c r="A383" s="34" t="s">
        <v>422</v>
      </c>
    </row>
    <row r="384" spans="1:1" ht="15" customHeight="1" x14ac:dyDescent="0.3">
      <c r="A384" s="35" t="s">
        <v>423</v>
      </c>
    </row>
    <row r="385" spans="1:1" ht="15" customHeight="1" x14ac:dyDescent="0.3">
      <c r="A385" s="34" t="s">
        <v>424</v>
      </c>
    </row>
    <row r="386" spans="1:1" ht="15" customHeight="1" x14ac:dyDescent="0.3">
      <c r="A386" s="36" t="s">
        <v>425</v>
      </c>
    </row>
    <row r="387" spans="1:1" ht="15" customHeight="1" x14ac:dyDescent="0.3">
      <c r="A387" s="37" t="s">
        <v>426</v>
      </c>
    </row>
    <row r="388" spans="1:1" ht="15" customHeight="1" x14ac:dyDescent="0.3">
      <c r="A388" s="38" t="s">
        <v>427</v>
      </c>
    </row>
    <row r="389" spans="1:1" ht="15" customHeight="1" x14ac:dyDescent="0.3">
      <c r="A389" s="37" t="s">
        <v>428</v>
      </c>
    </row>
    <row r="390" spans="1:1" ht="15" customHeight="1" x14ac:dyDescent="0.3">
      <c r="A390" s="38" t="s">
        <v>429</v>
      </c>
    </row>
    <row r="391" spans="1:1" ht="15" customHeight="1" x14ac:dyDescent="0.3">
      <c r="A391" s="37" t="s">
        <v>430</v>
      </c>
    </row>
    <row r="392" spans="1:1" ht="15" customHeight="1" x14ac:dyDescent="0.3">
      <c r="A392" s="38" t="s">
        <v>431</v>
      </c>
    </row>
    <row r="393" spans="1:1" ht="15" customHeight="1" x14ac:dyDescent="0.3">
      <c r="A393" s="37" t="s">
        <v>432</v>
      </c>
    </row>
    <row r="394" spans="1:1" ht="15" customHeight="1" x14ac:dyDescent="0.3">
      <c r="A394" s="38" t="s">
        <v>433</v>
      </c>
    </row>
    <row r="395" spans="1:1" ht="15" customHeight="1" x14ac:dyDescent="0.3">
      <c r="A395" s="37" t="s">
        <v>434</v>
      </c>
    </row>
    <row r="396" spans="1:1" ht="15" customHeight="1" x14ac:dyDescent="0.3">
      <c r="A396" s="38" t="s">
        <v>435</v>
      </c>
    </row>
    <row r="397" spans="1:1" ht="15" customHeight="1" x14ac:dyDescent="0.3">
      <c r="A397" s="37" t="s">
        <v>436</v>
      </c>
    </row>
    <row r="398" spans="1:1" ht="15" customHeight="1" x14ac:dyDescent="0.3">
      <c r="A398" s="38" t="s">
        <v>437</v>
      </c>
    </row>
    <row r="399" spans="1:1" ht="15" customHeight="1" x14ac:dyDescent="0.3">
      <c r="A399" s="37" t="s">
        <v>438</v>
      </c>
    </row>
    <row r="400" spans="1:1" ht="15" customHeight="1" x14ac:dyDescent="0.3">
      <c r="A400" s="38" t="s">
        <v>439</v>
      </c>
    </row>
    <row r="401" spans="1:1" ht="15" customHeight="1" x14ac:dyDescent="0.3">
      <c r="A401" s="37" t="s">
        <v>440</v>
      </c>
    </row>
    <row r="402" spans="1:1" ht="15" customHeight="1" x14ac:dyDescent="0.3">
      <c r="A402" s="38" t="s">
        <v>441</v>
      </c>
    </row>
    <row r="403" spans="1:1" ht="15" customHeight="1" x14ac:dyDescent="0.3">
      <c r="A403" s="37" t="s">
        <v>442</v>
      </c>
    </row>
    <row r="404" spans="1:1" ht="15" customHeight="1" x14ac:dyDescent="0.3">
      <c r="A404" s="38" t="s">
        <v>443</v>
      </c>
    </row>
    <row r="405" spans="1:1" ht="15" customHeight="1" x14ac:dyDescent="0.3">
      <c r="A405" s="37" t="s">
        <v>444</v>
      </c>
    </row>
    <row r="406" spans="1:1" ht="15" customHeight="1" x14ac:dyDescent="0.3">
      <c r="A406" s="38" t="s">
        <v>445</v>
      </c>
    </row>
    <row r="407" spans="1:1" ht="15" customHeight="1" x14ac:dyDescent="0.3">
      <c r="A407" s="37" t="s">
        <v>446</v>
      </c>
    </row>
    <row r="408" spans="1:1" ht="15" customHeight="1" x14ac:dyDescent="0.3">
      <c r="A408" s="38" t="s">
        <v>447</v>
      </c>
    </row>
    <row r="409" spans="1:1" ht="15" customHeight="1" x14ac:dyDescent="0.3">
      <c r="A409" s="37" t="s">
        <v>448</v>
      </c>
    </row>
    <row r="410" spans="1:1" ht="15" customHeight="1" x14ac:dyDescent="0.3">
      <c r="A410" s="38" t="s">
        <v>449</v>
      </c>
    </row>
    <row r="411" spans="1:1" ht="15" customHeight="1" x14ac:dyDescent="0.3">
      <c r="A411" s="37" t="s">
        <v>450</v>
      </c>
    </row>
    <row r="412" spans="1:1" ht="15" customHeight="1" x14ac:dyDescent="0.3">
      <c r="A412" s="38" t="s">
        <v>451</v>
      </c>
    </row>
    <row r="413" spans="1:1" ht="15" customHeight="1" x14ac:dyDescent="0.3">
      <c r="A413" s="37" t="s">
        <v>452</v>
      </c>
    </row>
    <row r="414" spans="1:1" ht="15" customHeight="1" x14ac:dyDescent="0.3">
      <c r="A414" s="38" t="s">
        <v>453</v>
      </c>
    </row>
    <row r="415" spans="1:1" ht="15" customHeight="1" x14ac:dyDescent="0.3">
      <c r="A415" s="37" t="s">
        <v>454</v>
      </c>
    </row>
    <row r="416" spans="1:1" ht="15" customHeight="1" x14ac:dyDescent="0.3">
      <c r="A416" s="38" t="s">
        <v>455</v>
      </c>
    </row>
    <row r="417" spans="1:1" ht="15" customHeight="1" x14ac:dyDescent="0.3">
      <c r="A417" s="37" t="s">
        <v>456</v>
      </c>
    </row>
    <row r="418" spans="1:1" ht="15" customHeight="1" x14ac:dyDescent="0.3">
      <c r="A418" s="38" t="s">
        <v>457</v>
      </c>
    </row>
    <row r="419" spans="1:1" ht="15" customHeight="1" x14ac:dyDescent="0.3">
      <c r="A419" s="37" t="s">
        <v>458</v>
      </c>
    </row>
    <row r="420" spans="1:1" ht="15" customHeight="1" x14ac:dyDescent="0.3">
      <c r="A420" s="38" t="s">
        <v>459</v>
      </c>
    </row>
    <row r="421" spans="1:1" ht="15" customHeight="1" x14ac:dyDescent="0.3">
      <c r="A421" s="37" t="s">
        <v>460</v>
      </c>
    </row>
    <row r="422" spans="1:1" ht="15" customHeight="1" x14ac:dyDescent="0.3">
      <c r="A422" s="38" t="s">
        <v>461</v>
      </c>
    </row>
    <row r="423" spans="1:1" ht="15" customHeight="1" x14ac:dyDescent="0.3">
      <c r="A423" s="37" t="s">
        <v>462</v>
      </c>
    </row>
    <row r="424" spans="1:1" ht="15" customHeight="1" x14ac:dyDescent="0.3">
      <c r="A424" s="38" t="s">
        <v>463</v>
      </c>
    </row>
    <row r="425" spans="1:1" ht="15" customHeight="1" x14ac:dyDescent="0.3">
      <c r="A425" s="37" t="s">
        <v>464</v>
      </c>
    </row>
    <row r="426" spans="1:1" ht="15" customHeight="1" x14ac:dyDescent="0.3">
      <c r="A426" s="39" t="s">
        <v>465</v>
      </c>
    </row>
    <row r="427" spans="1:1" ht="15" customHeight="1" x14ac:dyDescent="0.3">
      <c r="A427" s="40" t="s">
        <v>466</v>
      </c>
    </row>
    <row r="428" spans="1:1" ht="15" customHeight="1" x14ac:dyDescent="0.3">
      <c r="A428" s="39" t="s">
        <v>467</v>
      </c>
    </row>
    <row r="429" spans="1:1" ht="15" customHeight="1" x14ac:dyDescent="0.3">
      <c r="A429" s="40" t="s">
        <v>468</v>
      </c>
    </row>
    <row r="430" spans="1:1" ht="15" customHeight="1" x14ac:dyDescent="0.3">
      <c r="A430" s="39" t="s">
        <v>469</v>
      </c>
    </row>
  </sheetData>
  <sheetProtection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showGridLines="0" zoomScaleNormal="100" workbookViewId="0">
      <selection sqref="A1:E1"/>
    </sheetView>
  </sheetViews>
  <sheetFormatPr defaultColWidth="8.44140625" defaultRowHeight="14.4" x14ac:dyDescent="0.3"/>
  <cols>
    <col min="1" max="1" width="6" customWidth="1"/>
    <col min="2" max="2" width="80" customWidth="1"/>
    <col min="3" max="3" width="16" customWidth="1"/>
    <col min="4" max="4" width="3" customWidth="1"/>
    <col min="5" max="5" width="9" customWidth="1"/>
  </cols>
  <sheetData>
    <row r="1" spans="1:5" ht="21.75" customHeight="1" x14ac:dyDescent="0.3">
      <c r="A1" s="63" t="s">
        <v>517</v>
      </c>
      <c r="B1" s="64"/>
      <c r="C1" s="64"/>
      <c r="D1" s="64"/>
      <c r="E1" s="64"/>
    </row>
    <row r="3" spans="1:5" ht="15" customHeight="1" x14ac:dyDescent="0.3">
      <c r="A3" s="32"/>
      <c r="B3" s="59" t="s">
        <v>13</v>
      </c>
      <c r="C3" s="4">
        <f>COUNTA('Modulo 2'!E2:E7)+COUNT('Modulo 2'!G14:G16)+COUNT('Modulo 2'!G20:G22)+COUNT('Modulo 2'!G24:G32)+COUNT('Modulo 2'!C38)+IF(TRIM('Modulo 2'!F38)="",0,1)</f>
        <v>0</v>
      </c>
      <c r="D3" s="32"/>
      <c r="E3" s="32"/>
    </row>
    <row r="4" spans="1:5" ht="15" customHeight="1" x14ac:dyDescent="0.3">
      <c r="A4" s="32"/>
      <c r="B4" s="59" t="s">
        <v>518</v>
      </c>
      <c r="C4" s="4">
        <v>23</v>
      </c>
      <c r="D4" s="32"/>
      <c r="E4" s="32"/>
    </row>
    <row r="5" spans="1:5" ht="15" customHeight="1" x14ac:dyDescent="0.3">
      <c r="A5" s="32"/>
      <c r="B5" s="59" t="s">
        <v>519</v>
      </c>
      <c r="C5" s="4">
        <f>COUNTIF(E11:E24,"KO")</f>
        <v>14</v>
      </c>
      <c r="D5" s="32"/>
      <c r="E5" s="32"/>
    </row>
    <row r="6" spans="1:5" ht="15" customHeight="1" x14ac:dyDescent="0.3">
      <c r="A6" s="32"/>
      <c r="B6" s="59" t="s">
        <v>520</v>
      </c>
      <c r="C6" s="4">
        <f>COUNTIF(E11:E24,"OK")</f>
        <v>0</v>
      </c>
      <c r="D6" s="32"/>
      <c r="E6" s="32"/>
    </row>
    <row r="7" spans="1:5" ht="15" customHeight="1" x14ac:dyDescent="0.3">
      <c r="A7" s="32"/>
      <c r="B7" s="59" t="s">
        <v>521</v>
      </c>
      <c r="C7" s="4">
        <f>COUNTA(B11:B24)</f>
        <v>14</v>
      </c>
      <c r="D7" s="32"/>
      <c r="E7" s="32"/>
    </row>
    <row r="8" spans="1:5" ht="15" customHeight="1" x14ac:dyDescent="0.3">
      <c r="A8" s="32"/>
      <c r="B8" s="59" t="s">
        <v>522</v>
      </c>
      <c r="C8" s="4">
        <f>IF(C3=0,0,IF(AND(C3=C4,C5=0),2,1))</f>
        <v>0</v>
      </c>
      <c r="D8" s="32"/>
      <c r="E8" s="32"/>
    </row>
    <row r="10" spans="1:5" ht="15" customHeight="1" x14ac:dyDescent="0.3">
      <c r="A10" s="12" t="s">
        <v>523</v>
      </c>
      <c r="B10" s="12" t="s">
        <v>524</v>
      </c>
      <c r="C10" s="62"/>
      <c r="D10" s="62"/>
      <c r="E10" s="12" t="s">
        <v>525</v>
      </c>
    </row>
    <row r="11" spans="1:5" ht="15" customHeight="1" x14ac:dyDescent="0.3">
      <c r="A11" s="13">
        <v>1</v>
      </c>
      <c r="B11" s="14" t="s">
        <v>526</v>
      </c>
      <c r="C11" s="32"/>
      <c r="D11" s="32"/>
      <c r="E11" s="15" t="str">
        <f>IF(TRIM('Modulo 2'!E2)&lt;&gt;"","OK","KO")</f>
        <v>KO</v>
      </c>
    </row>
    <row r="12" spans="1:5" ht="15" customHeight="1" x14ac:dyDescent="0.3">
      <c r="A12" s="13">
        <v>2</v>
      </c>
      <c r="B12" s="14" t="s">
        <v>527</v>
      </c>
      <c r="C12" s="32"/>
      <c r="D12" s="32"/>
      <c r="E12" s="15" t="str">
        <f>IF(TRIM('Modulo 2'!E3)&lt;&gt;"","OK","KO")</f>
        <v>KO</v>
      </c>
    </row>
    <row r="13" spans="1:5" ht="15" customHeight="1" x14ac:dyDescent="0.3">
      <c r="A13" s="13">
        <v>3</v>
      </c>
      <c r="B13" s="14" t="s">
        <v>528</v>
      </c>
      <c r="C13" s="32"/>
      <c r="D13" s="32"/>
      <c r="E13" s="15" t="str">
        <f>IF(TRIM('Modulo 2'!E4)&lt;&gt;"","OK","KO")</f>
        <v>KO</v>
      </c>
    </row>
    <row r="14" spans="1:5" ht="15" customHeight="1" x14ac:dyDescent="0.3">
      <c r="A14" s="13">
        <v>4</v>
      </c>
      <c r="B14" s="14" t="s">
        <v>529</v>
      </c>
      <c r="C14" s="32"/>
      <c r="D14" s="32"/>
      <c r="E14" s="15" t="str">
        <f>IF(TRIM('Modulo 2'!E5)&lt;&gt;"","OK","KO")</f>
        <v>KO</v>
      </c>
    </row>
    <row r="15" spans="1:5" ht="15" customHeight="1" x14ac:dyDescent="0.3">
      <c r="A15" s="13">
        <v>5</v>
      </c>
      <c r="B15" s="14" t="s">
        <v>530</v>
      </c>
      <c r="C15" s="32"/>
      <c r="D15" s="32"/>
      <c r="E15" s="15" t="str">
        <f>IF(TRIM('Modulo 2'!E6)&lt;&gt;"","OK","KO")</f>
        <v>KO</v>
      </c>
    </row>
    <row r="16" spans="1:5" ht="15" customHeight="1" x14ac:dyDescent="0.3">
      <c r="A16" s="13">
        <v>6</v>
      </c>
      <c r="B16" s="14" t="s">
        <v>531</v>
      </c>
      <c r="C16" s="32"/>
      <c r="D16" s="32"/>
      <c r="E16" s="15" t="str">
        <f>IF(TRIM('Modulo 2'!E7)&lt;&gt;"","OK","KO")</f>
        <v>KO</v>
      </c>
    </row>
    <row r="17" spans="1:5" ht="15" customHeight="1" x14ac:dyDescent="0.3">
      <c r="A17" s="13">
        <v>7</v>
      </c>
      <c r="B17" s="14" t="s">
        <v>532</v>
      </c>
      <c r="C17" s="32"/>
      <c r="D17" s="32"/>
      <c r="E17" s="15" t="str">
        <f>IF(AND(COUNT('Modulo 2'!G14)=1,'Modulo 2'!G14&gt;=0),"OK","KO")</f>
        <v>KO</v>
      </c>
    </row>
    <row r="18" spans="1:5" ht="15" customHeight="1" x14ac:dyDescent="0.3">
      <c r="A18" s="13">
        <v>8</v>
      </c>
      <c r="B18" s="14" t="s">
        <v>533</v>
      </c>
      <c r="C18" s="32"/>
      <c r="D18" s="32"/>
      <c r="E18" s="15" t="str">
        <f>IF(AND(COUNT('Modulo 2'!G15)=1,'Modulo 2'!G15&gt;=0),"OK","KO")</f>
        <v>KO</v>
      </c>
    </row>
    <row r="19" spans="1:5" ht="15" customHeight="1" x14ac:dyDescent="0.3">
      <c r="A19" s="13">
        <v>9</v>
      </c>
      <c r="B19" s="14" t="s">
        <v>534</v>
      </c>
      <c r="C19" s="32"/>
      <c r="D19" s="32"/>
      <c r="E19" s="15" t="str">
        <f>IF(AND(COUNT('Modulo 2'!G16)=1,'Modulo 2'!G16&gt;=0),"OK","KO")</f>
        <v>KO</v>
      </c>
    </row>
    <row r="20" spans="1:5" ht="15" customHeight="1" x14ac:dyDescent="0.3">
      <c r="A20" s="13">
        <v>10</v>
      </c>
      <c r="B20" s="14" t="s">
        <v>535</v>
      </c>
      <c r="C20" s="32"/>
      <c r="D20" s="32"/>
      <c r="E20" s="15" t="str">
        <f>IF(AND(COUNT('Modulo 2'!G16)=1,'Modulo 2'!G16&lt;='Modulo 2'!G13),"OK","KO")</f>
        <v>KO</v>
      </c>
    </row>
    <row r="21" spans="1:5" ht="15" customHeight="1" x14ac:dyDescent="0.3">
      <c r="A21" s="13">
        <v>11</v>
      </c>
      <c r="B21" s="14" t="s">
        <v>536</v>
      </c>
      <c r="C21" s="32"/>
      <c r="D21" s="32"/>
      <c r="E21" s="15" t="str">
        <f>IF(AND(COUNT('Modulo 2'!G20:G22)+COUNT('Modulo 2'!G24:G32)=12,MIN('Modulo 2'!G20:G22)&gt;=0,MIN('Modulo 2'!G24:G32)&gt;=0),"OK","KO")</f>
        <v>KO</v>
      </c>
    </row>
    <row r="22" spans="1:5" ht="15" customHeight="1" x14ac:dyDescent="0.3">
      <c r="A22" s="13">
        <v>12</v>
      </c>
      <c r="B22" s="14" t="s">
        <v>537</v>
      </c>
      <c r="C22" s="32"/>
      <c r="D22" s="32"/>
      <c r="E22" s="15" t="str">
        <f>IF(AND(COUNT('Modulo 2'!G20:G22)+COUNT('Modulo 2'!G24:G32)=12,ROUND('Modulo 2'!G33-'Modulo 2'!G17,2)=0),"OK","KO")</f>
        <v>KO</v>
      </c>
    </row>
    <row r="23" spans="1:5" ht="15" customHeight="1" x14ac:dyDescent="0.3">
      <c r="A23" s="13">
        <v>13</v>
      </c>
      <c r="B23" s="14" t="s">
        <v>538</v>
      </c>
      <c r="C23" s="32"/>
      <c r="D23" s="32"/>
      <c r="E23" s="15" t="str">
        <f>IF(COUNT('Modulo 2'!C38)=1,"OK","KO")</f>
        <v>KO</v>
      </c>
    </row>
    <row r="24" spans="1:5" ht="15" customHeight="1" x14ac:dyDescent="0.3">
      <c r="A24" s="13">
        <v>14</v>
      </c>
      <c r="B24" s="14" t="s">
        <v>539</v>
      </c>
      <c r="C24" s="32"/>
      <c r="D24" s="32"/>
      <c r="E24" s="15" t="str">
        <f>IF(TRIM('Modulo 2'!F38)&lt;&gt;"","OK","KO")</f>
        <v>KO</v>
      </c>
    </row>
    <row r="25" spans="1:5" ht="15" customHeight="1" x14ac:dyDescent="0.3">
      <c r="A25" s="13"/>
      <c r="B25" s="14"/>
      <c r="C25" s="32"/>
      <c r="D25" s="32"/>
      <c r="E25" s="15"/>
    </row>
    <row r="26" spans="1:5" ht="15" customHeight="1" x14ac:dyDescent="0.3">
      <c r="A26" s="16"/>
      <c r="B26" s="17"/>
      <c r="C26" s="32"/>
      <c r="D26" s="32"/>
      <c r="E26" s="4"/>
    </row>
    <row r="27" spans="1:5" ht="15" customHeight="1" x14ac:dyDescent="0.3">
      <c r="A27" s="13"/>
      <c r="B27" s="14"/>
      <c r="C27" s="32"/>
      <c r="D27" s="32"/>
      <c r="E27" s="15"/>
    </row>
    <row r="28" spans="1:5" ht="15" customHeight="1" x14ac:dyDescent="0.3">
      <c r="A28" s="16"/>
      <c r="B28" s="17"/>
      <c r="C28" s="32"/>
      <c r="D28" s="32"/>
      <c r="E28" s="4"/>
    </row>
    <row r="29" spans="1:5" ht="15" customHeight="1" x14ac:dyDescent="0.3">
      <c r="A29" s="13"/>
      <c r="B29" s="14"/>
      <c r="C29" s="32"/>
      <c r="D29" s="32"/>
      <c r="E29" s="15"/>
    </row>
    <row r="30" spans="1:5" ht="15" customHeight="1" x14ac:dyDescent="0.3">
      <c r="A30" s="16"/>
      <c r="B30" s="17"/>
      <c r="C30" s="32"/>
      <c r="D30" s="32"/>
      <c r="E30" s="4"/>
    </row>
    <row r="31" spans="1:5" ht="15" customHeight="1" x14ac:dyDescent="0.3">
      <c r="A31" s="13"/>
      <c r="B31" s="14"/>
      <c r="C31" s="32"/>
      <c r="D31" s="32"/>
      <c r="E31" s="15"/>
    </row>
  </sheetData>
  <sheetProtection sheet="1" objects="1" scenarios="1"/>
  <mergeCells count="1">
    <mergeCell ref="A1:E1"/>
  </mergeCells>
  <conditionalFormatting sqref="E11:E31">
    <cfRule type="cellIs" dxfId="1" priority="2" operator="equal">
      <formula>"OK"</formula>
    </cfRule>
    <cfRule type="cellIs" dxfId="0" priority="3" operator="equal">
      <formula>"KO"</formula>
    </cfRule>
  </conditionalFormatting>
  <pageMargins left="0.75" right="0.75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6</vt:i4>
      </vt:variant>
    </vt:vector>
  </HeadingPairs>
  <TitlesOfParts>
    <vt:vector size="10" baseType="lpstr">
      <vt:lpstr>Modulo 2</vt:lpstr>
      <vt:lpstr>GUIDA</vt:lpstr>
      <vt:lpstr>ANAGRAFICA ENTI</vt:lpstr>
      <vt:lpstr>CONTROLLI</vt:lpstr>
      <vt:lpstr>anag</vt:lpstr>
      <vt:lpstr>CONTROLLI!Area_stampa</vt:lpstr>
      <vt:lpstr>GUIDA!Area_stampa</vt:lpstr>
      <vt:lpstr>'Modulo 2'!Area_stampa</vt:lpstr>
      <vt:lpstr>STATO_CODICE</vt:lpstr>
      <vt:lpstr>STATO_MODULO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 Scalas</dc:creator>
  <cp:keywords/>
  <dc:description/>
  <cp:lastModifiedBy>Paolo Scalas</cp:lastModifiedBy>
  <cp:revision>0</cp:revision>
  <dcterms:created xsi:type="dcterms:W3CDTF">2026-08-04T09:20:02Z</dcterms:created>
  <dcterms:modified xsi:type="dcterms:W3CDTF">2026-08-04T09:25:35Z</dcterms:modified>
  <cp:category/>
  <cp:contentStatus/>
</cp:coreProperties>
</file>