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\\agr-fs-01\Dati_AGR\4_Filiere\2_Aggregazione\2_NUOVA PAC\SRG01\Bando e Allegati\Documenti per pubblicazione\"/>
    </mc:Choice>
  </mc:AlternateContent>
  <bookViews>
    <workbookView xWindow="0" yWindow="0" windowWidth="15435" windowHeight="7080" firstSheet="1" activeTab="8"/>
  </bookViews>
  <sheets>
    <sheet name="Privacy Policy" sheetId="205" r:id="rId1"/>
    <sheet name="Introduzione" sheetId="28" r:id="rId2"/>
    <sheet name="Indice" sheetId="51" r:id="rId3"/>
    <sheet name="Info generali" sheetId="1" r:id="rId4"/>
    <sheet name="Partenariato" sheetId="4" r:id="rId5"/>
    <sheet name="Obiettivi PSP e UE" sheetId="202" r:id="rId6"/>
    <sheet name="INNOVAZIONE 1" sheetId="9" r:id="rId7"/>
    <sheet name="INNOVAZIONE 2" sheetId="171" r:id="rId8"/>
    <sheet name="INNOVAZIONE 3" sheetId="172" r:id="rId9"/>
    <sheet name="Attività e Costi" sheetId="14" r:id="rId10"/>
    <sheet name="Piano finanziario generale" sheetId="31" r:id="rId11"/>
    <sheet name="Risposte" sheetId="30" state="veryHidden" r:id="rId12"/>
    <sheet name="Status" sheetId="21" state="veryHidden" r:id="rId13"/>
    <sheet name="Regioni" sheetId="26" state="veryHidden" r:id="rId14"/>
    <sheet name="Forma giuridica" sheetId="18" state="veryHidden" r:id="rId15"/>
    <sheet name="FA" sheetId="2" state="veryHidden" r:id="rId16"/>
    <sheet name="Settore_Comparto" sheetId="3" state="veryHidden" r:id="rId17"/>
    <sheet name="Keywords" sheetId="5" state="veryHidden" r:id="rId18"/>
    <sheet name="Fonte finanziamento" sheetId="6" state="veryHidden" r:id="rId19"/>
    <sheet name="Tipo Partner" sheetId="7" state="veryHidden" r:id="rId20"/>
    <sheet name="USDA_CRIS" sheetId="12" state="veryHidden" r:id="rId21"/>
    <sheet name="Caratteristiche Innovazione" sheetId="13" state="veryHidden" r:id="rId22"/>
    <sheet name="MAzioni" sheetId="15" state="veryHidden" r:id="rId23"/>
    <sheet name="Effetti" sheetId="16" state="veryHidden" r:id="rId24"/>
    <sheet name="Misure" sheetId="17" state="veryHidden" r:id="rId25"/>
    <sheet name="Attività divulgazione" sheetId="19" state="veryHidden" r:id="rId26"/>
    <sheet name="MInterazione" sheetId="20" state="veryHidden" r:id="rId27"/>
    <sheet name="Quadro logico" sheetId="194" r:id="rId28"/>
    <sheet name="Materiali" sheetId="207" r:id="rId29"/>
    <sheet name="Settore" sheetId="208" state="hidden" r:id="rId30"/>
    <sheet name="Info Gen" sheetId="200" state="hidden" r:id="rId31"/>
    <sheet name="Keyword" sheetId="201" state="hidden" r:id="rId32"/>
    <sheet name="Partner" sheetId="203" state="hidden" r:id="rId33"/>
    <sheet name="Obiettivi" sheetId="198" state="hidden" r:id="rId34"/>
    <sheet name="Attività" sheetId="204" state="hidden" r:id="rId35"/>
    <sheet name="Trasferibilità e Diss." sheetId="196" state="hidden" r:id="rId36"/>
  </sheets>
  <definedNames>
    <definedName name="Azione">'Trasferibilità e Diss.'!$F$2:$F$4</definedName>
    <definedName name="Disseminazione">'Trasferibilità e Diss.'!$H$2:$H$8</definedName>
    <definedName name="Divulgazione">'Trasferibilità e Diss.'!$I$2:$I$8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4" l="1"/>
  <c r="NZ10" i="14"/>
  <c r="NV10" i="14"/>
  <c r="B14" i="1"/>
  <c r="C7" i="1" l="1"/>
  <c r="C5" i="1"/>
  <c r="C5" i="171" l="1"/>
  <c r="D17" i="31"/>
  <c r="AR27" i="31" l="1"/>
  <c r="AR26" i="31"/>
  <c r="AR25" i="31"/>
  <c r="AR24" i="31"/>
  <c r="AR23" i="31"/>
  <c r="AR22" i="31"/>
  <c r="AR21" i="31"/>
  <c r="AR20" i="31"/>
  <c r="AR19" i="31"/>
  <c r="AR18" i="31"/>
  <c r="AR17" i="31"/>
  <c r="AP27" i="31"/>
  <c r="AP26" i="31"/>
  <c r="AP25" i="31"/>
  <c r="AP24" i="31"/>
  <c r="AP23" i="31"/>
  <c r="AP22" i="31"/>
  <c r="AP21" i="31"/>
  <c r="AP20" i="31"/>
  <c r="AP19" i="31"/>
  <c r="AP18" i="31"/>
  <c r="AP17" i="31"/>
  <c r="AN27" i="31"/>
  <c r="AN26" i="31"/>
  <c r="AN25" i="31"/>
  <c r="AN24" i="31"/>
  <c r="AN23" i="31"/>
  <c r="AN22" i="31"/>
  <c r="AN21" i="31"/>
  <c r="AN20" i="31"/>
  <c r="AN19" i="31"/>
  <c r="AN18" i="31"/>
  <c r="AN17" i="31"/>
  <c r="AL27" i="31"/>
  <c r="AL26" i="31"/>
  <c r="AL25" i="31"/>
  <c r="AL24" i="31"/>
  <c r="AL23" i="31"/>
  <c r="AL22" i="31"/>
  <c r="AL21" i="31"/>
  <c r="AL20" i="31"/>
  <c r="AL19" i="31"/>
  <c r="AL18" i="31"/>
  <c r="AL17" i="31"/>
  <c r="AJ27" i="31"/>
  <c r="AJ26" i="31"/>
  <c r="AJ25" i="31"/>
  <c r="AJ24" i="31"/>
  <c r="AJ23" i="31"/>
  <c r="AJ22" i="31"/>
  <c r="AJ21" i="31"/>
  <c r="AJ20" i="31"/>
  <c r="AJ19" i="31"/>
  <c r="AJ18" i="31"/>
  <c r="AJ17" i="31"/>
  <c r="AH27" i="31"/>
  <c r="AH26" i="31"/>
  <c r="AH25" i="31"/>
  <c r="AH24" i="31"/>
  <c r="AH23" i="31"/>
  <c r="AH22" i="31"/>
  <c r="AH21" i="31"/>
  <c r="AH20" i="31"/>
  <c r="AH19" i="31"/>
  <c r="AH18" i="31"/>
  <c r="AH17" i="31"/>
  <c r="AF27" i="31"/>
  <c r="AF26" i="31"/>
  <c r="AF25" i="31"/>
  <c r="AF24" i="31"/>
  <c r="AF23" i="31"/>
  <c r="AF22" i="31"/>
  <c r="AF21" i="31"/>
  <c r="AF20" i="31"/>
  <c r="AF19" i="31"/>
  <c r="AF18" i="31"/>
  <c r="AF17" i="31"/>
  <c r="AD27" i="31"/>
  <c r="AD26" i="31"/>
  <c r="AD25" i="31"/>
  <c r="AD24" i="31"/>
  <c r="AD23" i="31"/>
  <c r="AD22" i="31"/>
  <c r="AD21" i="31"/>
  <c r="AD20" i="31"/>
  <c r="AD19" i="31"/>
  <c r="AD18" i="31"/>
  <c r="AD17" i="31"/>
  <c r="AB27" i="31"/>
  <c r="AB26" i="31"/>
  <c r="AB25" i="31"/>
  <c r="AB24" i="31"/>
  <c r="AB23" i="31"/>
  <c r="AB22" i="31"/>
  <c r="AB21" i="31"/>
  <c r="AB20" i="31"/>
  <c r="AB19" i="31"/>
  <c r="AB18" i="31"/>
  <c r="AB17" i="31"/>
  <c r="Z27" i="31"/>
  <c r="Z26" i="31"/>
  <c r="Z25" i="31"/>
  <c r="Z24" i="31"/>
  <c r="Z23" i="31"/>
  <c r="Z22" i="31"/>
  <c r="Z21" i="31"/>
  <c r="Z20" i="31"/>
  <c r="Z19" i="31"/>
  <c r="Z18" i="31"/>
  <c r="Z17" i="31"/>
  <c r="X27" i="31"/>
  <c r="X26" i="31"/>
  <c r="X25" i="31"/>
  <c r="X24" i="31"/>
  <c r="X23" i="31"/>
  <c r="X22" i="31"/>
  <c r="X21" i="31"/>
  <c r="X20" i="31"/>
  <c r="X19" i="31"/>
  <c r="X18" i="31"/>
  <c r="X17" i="31"/>
  <c r="V27" i="31"/>
  <c r="V26" i="31"/>
  <c r="V25" i="31"/>
  <c r="V24" i="31"/>
  <c r="V23" i="31"/>
  <c r="V22" i="31"/>
  <c r="V21" i="31"/>
  <c r="V20" i="31"/>
  <c r="V19" i="31"/>
  <c r="V18" i="31"/>
  <c r="V17" i="31"/>
  <c r="T27" i="31"/>
  <c r="T26" i="31"/>
  <c r="T25" i="31"/>
  <c r="T24" i="31"/>
  <c r="T23" i="31"/>
  <c r="T22" i="31"/>
  <c r="T21" i="31"/>
  <c r="T20" i="31"/>
  <c r="T19" i="31"/>
  <c r="T18" i="31"/>
  <c r="T17" i="31"/>
  <c r="R27" i="31"/>
  <c r="R26" i="31"/>
  <c r="R25" i="31"/>
  <c r="R24" i="31"/>
  <c r="R23" i="31"/>
  <c r="R22" i="31"/>
  <c r="R21" i="31"/>
  <c r="R20" i="31"/>
  <c r="R19" i="31"/>
  <c r="R18" i="31"/>
  <c r="R17" i="31"/>
  <c r="P27" i="31"/>
  <c r="P26" i="31"/>
  <c r="P25" i="31"/>
  <c r="P24" i="31"/>
  <c r="P23" i="31"/>
  <c r="P22" i="31"/>
  <c r="P21" i="31"/>
  <c r="P20" i="31"/>
  <c r="P19" i="31"/>
  <c r="P18" i="31"/>
  <c r="P17" i="31"/>
  <c r="N27" i="31"/>
  <c r="N26" i="31"/>
  <c r="N25" i="31"/>
  <c r="N24" i="31"/>
  <c r="N23" i="31"/>
  <c r="N22" i="31"/>
  <c r="N21" i="31"/>
  <c r="N20" i="31"/>
  <c r="N19" i="31"/>
  <c r="N18" i="31"/>
  <c r="N17" i="31"/>
  <c r="L27" i="31"/>
  <c r="L26" i="31"/>
  <c r="L25" i="31"/>
  <c r="L24" i="31"/>
  <c r="L23" i="31"/>
  <c r="L22" i="31"/>
  <c r="L21" i="31"/>
  <c r="L20" i="31"/>
  <c r="L19" i="31"/>
  <c r="L18" i="31"/>
  <c r="L17" i="31"/>
  <c r="J27" i="31"/>
  <c r="J26" i="31"/>
  <c r="J25" i="31"/>
  <c r="J24" i="31"/>
  <c r="J23" i="31"/>
  <c r="J22" i="31"/>
  <c r="J21" i="31"/>
  <c r="J20" i="31"/>
  <c r="J19" i="31"/>
  <c r="J18" i="31"/>
  <c r="J17" i="31"/>
  <c r="H27" i="31"/>
  <c r="H26" i="31"/>
  <c r="H25" i="31"/>
  <c r="H24" i="31"/>
  <c r="H23" i="31"/>
  <c r="H22" i="31"/>
  <c r="H21" i="31"/>
  <c r="H20" i="31"/>
  <c r="H19" i="31"/>
  <c r="H18" i="31"/>
  <c r="H17" i="31"/>
  <c r="F27" i="31"/>
  <c r="F26" i="31"/>
  <c r="F25" i="31"/>
  <c r="F24" i="31"/>
  <c r="F23" i="31"/>
  <c r="F22" i="31"/>
  <c r="F21" i="31"/>
  <c r="F20" i="31"/>
  <c r="F19" i="31"/>
  <c r="F18" i="31"/>
  <c r="F17" i="31"/>
  <c r="D27" i="31"/>
  <c r="D26" i="31"/>
  <c r="D25" i="31"/>
  <c r="D24" i="31"/>
  <c r="D23" i="31"/>
  <c r="D22" i="31"/>
  <c r="D21" i="31"/>
  <c r="D20" i="31"/>
  <c r="D19" i="31"/>
  <c r="D18" i="31"/>
  <c r="AH28" i="31" l="1"/>
  <c r="AI28" i="31" s="1"/>
  <c r="AD28" i="31"/>
  <c r="AE28" i="31" s="1"/>
  <c r="P28" i="31"/>
  <c r="Q28" i="31" s="1"/>
  <c r="AF28" i="31"/>
  <c r="AG28" i="31" s="1"/>
  <c r="X28" i="31"/>
  <c r="Y28" i="31" s="1"/>
  <c r="AN28" i="31"/>
  <c r="AO28" i="31" s="1"/>
  <c r="AI27" i="31"/>
  <c r="N28" i="31"/>
  <c r="O28" i="31" s="1"/>
  <c r="Q23" i="31"/>
  <c r="AI20" i="31"/>
  <c r="Y18" i="31"/>
  <c r="Q24" i="31"/>
  <c r="Q17" i="31"/>
  <c r="Q25" i="31"/>
  <c r="Y21" i="31"/>
  <c r="T28" i="31"/>
  <c r="U28" i="31" s="1"/>
  <c r="AJ28" i="31"/>
  <c r="AK28" i="31" s="1"/>
  <c r="AI21" i="31"/>
  <c r="Q18" i="31"/>
  <c r="Q26" i="31"/>
  <c r="S23" i="31"/>
  <c r="Y22" i="31"/>
  <c r="AG26" i="31"/>
  <c r="AI23" i="31"/>
  <c r="V28" i="31"/>
  <c r="W28" i="31" s="1"/>
  <c r="AL28" i="31"/>
  <c r="AM28" i="31" s="1"/>
  <c r="AG24" i="31"/>
  <c r="Q19" i="31"/>
  <c r="Q27" i="31"/>
  <c r="Y23" i="31"/>
  <c r="AE25" i="31"/>
  <c r="Q20" i="31"/>
  <c r="S25" i="31"/>
  <c r="W27" i="31"/>
  <c r="Y24" i="31"/>
  <c r="AI17" i="31"/>
  <c r="Z28" i="31"/>
  <c r="AA28" i="31" s="1"/>
  <c r="AP28" i="31"/>
  <c r="AQ28" i="31" s="1"/>
  <c r="Y26" i="31"/>
  <c r="AI19" i="31"/>
  <c r="Y20" i="31"/>
  <c r="R28" i="31"/>
  <c r="S28" i="31" s="1"/>
  <c r="L28" i="31"/>
  <c r="M28" i="31" s="1"/>
  <c r="Q21" i="31"/>
  <c r="S18" i="31"/>
  <c r="S26" i="31"/>
  <c r="Y17" i="31"/>
  <c r="Y25" i="31"/>
  <c r="AI18" i="31"/>
  <c r="AI26" i="31"/>
  <c r="AB28" i="31"/>
  <c r="AC28" i="31" s="1"/>
  <c r="AR28" i="31"/>
  <c r="AS28" i="31" s="1"/>
  <c r="J28" i="31"/>
  <c r="K28" i="31" s="1"/>
  <c r="H28" i="31"/>
  <c r="I28" i="31" s="1"/>
  <c r="I27" i="31"/>
  <c r="F28" i="31"/>
  <c r="G28" i="31" s="1"/>
  <c r="G23" i="31"/>
  <c r="G24" i="31"/>
  <c r="B17" i="31"/>
  <c r="D28" i="31"/>
  <c r="E25" i="31" s="1"/>
  <c r="B21" i="31"/>
  <c r="B22" i="31"/>
  <c r="B23" i="31"/>
  <c r="B20" i="31"/>
  <c r="B24" i="31"/>
  <c r="B25" i="31"/>
  <c r="B18" i="31"/>
  <c r="B26" i="31"/>
  <c r="B19" i="31"/>
  <c r="B27" i="31"/>
  <c r="B71" i="1"/>
  <c r="AQ26" i="31" l="1"/>
  <c r="AQ22" i="31"/>
  <c r="AQ21" i="31"/>
  <c r="M23" i="31"/>
  <c r="M18" i="31"/>
  <c r="M25" i="31"/>
  <c r="M19" i="31"/>
  <c r="M24" i="31"/>
  <c r="AS27" i="31"/>
  <c r="AS19" i="31"/>
  <c r="AQ19" i="31"/>
  <c r="AQ20" i="31"/>
  <c r="AQ18" i="31"/>
  <c r="AQ27" i="31"/>
  <c r="AM19" i="31"/>
  <c r="AM18" i="31"/>
  <c r="AM21" i="31"/>
  <c r="AM20" i="31"/>
  <c r="AM25" i="31"/>
  <c r="AM23" i="31"/>
  <c r="AO27" i="31"/>
  <c r="AO20" i="31"/>
  <c r="AO19" i="31"/>
  <c r="AO21" i="31"/>
  <c r="AO25" i="31"/>
  <c r="AO23" i="31"/>
  <c r="AO22" i="31"/>
  <c r="AO17" i="31"/>
  <c r="AO24" i="31"/>
  <c r="AM22" i="31"/>
  <c r="AG20" i="31"/>
  <c r="AG17" i="31"/>
  <c r="AI25" i="31"/>
  <c r="AI24" i="31"/>
  <c r="AI22" i="31"/>
  <c r="AG27" i="31"/>
  <c r="AG19" i="31"/>
  <c r="AG22" i="31"/>
  <c r="AG21" i="31"/>
  <c r="AG25" i="31"/>
  <c r="AG18" i="31"/>
  <c r="AG23" i="31"/>
  <c r="AE17" i="31"/>
  <c r="AE20" i="31"/>
  <c r="AE24" i="31"/>
  <c r="AE27" i="31"/>
  <c r="AE22" i="31"/>
  <c r="AE21" i="31"/>
  <c r="AE19" i="31"/>
  <c r="AE26" i="31"/>
  <c r="AE23" i="31"/>
  <c r="AE18" i="31"/>
  <c r="Y19" i="31"/>
  <c r="Y27" i="31"/>
  <c r="W20" i="31"/>
  <c r="U23" i="31"/>
  <c r="Q22" i="31"/>
  <c r="O26" i="31"/>
  <c r="O27" i="31"/>
  <c r="O21" i="31"/>
  <c r="O23" i="31"/>
  <c r="O22" i="31"/>
  <c r="O19" i="31"/>
  <c r="O25" i="31"/>
  <c r="M26" i="31"/>
  <c r="O17" i="31"/>
  <c r="U25" i="31"/>
  <c r="AC20" i="31"/>
  <c r="AC18" i="31"/>
  <c r="AC27" i="31"/>
  <c r="AC25" i="31"/>
  <c r="U19" i="31"/>
  <c r="AC19" i="31"/>
  <c r="S17" i="31"/>
  <c r="AC17" i="31"/>
  <c r="AM17" i="31"/>
  <c r="S22" i="31"/>
  <c r="I20" i="31"/>
  <c r="M27" i="31"/>
  <c r="AM26" i="31"/>
  <c r="S27" i="31"/>
  <c r="AM24" i="31"/>
  <c r="AS21" i="31"/>
  <c r="AQ23" i="31"/>
  <c r="I23" i="31"/>
  <c r="S24" i="31"/>
  <c r="AQ25" i="31"/>
  <c r="AQ24" i="31"/>
  <c r="AC21" i="31"/>
  <c r="AO26" i="31"/>
  <c r="AC22" i="31"/>
  <c r="AS26" i="31"/>
  <c r="AC26" i="31"/>
  <c r="AK18" i="31"/>
  <c r="AQ17" i="31"/>
  <c r="AO18" i="31"/>
  <c r="W19" i="31"/>
  <c r="AA19" i="31"/>
  <c r="W24" i="31"/>
  <c r="AK26" i="31"/>
  <c r="U17" i="31"/>
  <c r="M21" i="31"/>
  <c r="AS18" i="31"/>
  <c r="U22" i="31"/>
  <c r="U18" i="31"/>
  <c r="AK20" i="31"/>
  <c r="AS23" i="31"/>
  <c r="U27" i="31"/>
  <c r="S20" i="31"/>
  <c r="AA27" i="31"/>
  <c r="W23" i="31"/>
  <c r="AK21" i="31"/>
  <c r="AS24" i="31"/>
  <c r="W17" i="31"/>
  <c r="AA17" i="31"/>
  <c r="AA24" i="31"/>
  <c r="AK24" i="31"/>
  <c r="M20" i="31"/>
  <c r="M22" i="31"/>
  <c r="AA22" i="31"/>
  <c r="O24" i="31"/>
  <c r="AM27" i="31"/>
  <c r="U24" i="31"/>
  <c r="W26" i="31"/>
  <c r="U20" i="31"/>
  <c r="S21" i="31"/>
  <c r="AC23" i="31"/>
  <c r="AK25" i="31"/>
  <c r="O18" i="31"/>
  <c r="AK19" i="31"/>
  <c r="AA20" i="31"/>
  <c r="W25" i="31"/>
  <c r="AK23" i="31"/>
  <c r="AA21" i="31"/>
  <c r="AS25" i="31"/>
  <c r="W18" i="31"/>
  <c r="AA25" i="31"/>
  <c r="AA23" i="31"/>
  <c r="AA26" i="31"/>
  <c r="AK17" i="31"/>
  <c r="M17" i="31"/>
  <c r="AK22" i="31"/>
  <c r="AS22" i="31"/>
  <c r="AS17" i="31"/>
  <c r="U21" i="31"/>
  <c r="U26" i="31"/>
  <c r="AC24" i="31"/>
  <c r="S19" i="31"/>
  <c r="AK27" i="31"/>
  <c r="AA18" i="31"/>
  <c r="O20" i="31"/>
  <c r="W22" i="31"/>
  <c r="AS20" i="31"/>
  <c r="W21" i="31"/>
  <c r="K27" i="31"/>
  <c r="K25" i="31"/>
  <c r="K22" i="31"/>
  <c r="K21" i="31"/>
  <c r="K20" i="31"/>
  <c r="I19" i="31"/>
  <c r="I21" i="31"/>
  <c r="I17" i="31"/>
  <c r="I25" i="31"/>
  <c r="I24" i="31"/>
  <c r="I26" i="31"/>
  <c r="I22" i="31"/>
  <c r="K19" i="31"/>
  <c r="K24" i="31"/>
  <c r="K17" i="31"/>
  <c r="K26" i="31"/>
  <c r="K23" i="31"/>
  <c r="K18" i="31"/>
  <c r="G22" i="31"/>
  <c r="I18" i="31"/>
  <c r="G25" i="31"/>
  <c r="G17" i="31"/>
  <c r="G27" i="31"/>
  <c r="G21" i="31"/>
  <c r="G19" i="31"/>
  <c r="G20" i="31"/>
  <c r="G26" i="31"/>
  <c r="G18" i="31"/>
  <c r="E22" i="31"/>
  <c r="E19" i="31"/>
  <c r="E26" i="31"/>
  <c r="E21" i="31"/>
  <c r="E17" i="31"/>
  <c r="E20" i="31"/>
  <c r="E18" i="31"/>
  <c r="E24" i="31"/>
  <c r="E23" i="31"/>
  <c r="E28" i="31"/>
  <c r="E27" i="31"/>
  <c r="NT9" i="14"/>
  <c r="NT10" i="14"/>
  <c r="NT11" i="14"/>
  <c r="NT12" i="14"/>
  <c r="NT13" i="14"/>
  <c r="NT14" i="14"/>
  <c r="NT15" i="14"/>
  <c r="NT16" i="14"/>
  <c r="NT17" i="14"/>
  <c r="NT18" i="14"/>
  <c r="NT19" i="14"/>
  <c r="NT20" i="14"/>
  <c r="NT21" i="14"/>
  <c r="NT22" i="14"/>
  <c r="NT23" i="14"/>
  <c r="NT24" i="14"/>
  <c r="NT25" i="14"/>
  <c r="NT26" i="14"/>
  <c r="NT27" i="14"/>
  <c r="NT28" i="14"/>
  <c r="NT29" i="14"/>
  <c r="NT30" i="14"/>
  <c r="NT31" i="14"/>
  <c r="NT32" i="14"/>
  <c r="NT33" i="14"/>
  <c r="NT34" i="14"/>
  <c r="NT35" i="14"/>
  <c r="NT36" i="14"/>
  <c r="NT37" i="14"/>
  <c r="NT38" i="14"/>
  <c r="NT39" i="14"/>
  <c r="NT40" i="14"/>
  <c r="NT41" i="14"/>
  <c r="NT42" i="14"/>
  <c r="NT43" i="14"/>
  <c r="NT44" i="14"/>
  <c r="NT45" i="14"/>
  <c r="NT46" i="14"/>
  <c r="NT47" i="14"/>
  <c r="NT8" i="14"/>
  <c r="NB9" i="14"/>
  <c r="NB10" i="14"/>
  <c r="NB11" i="14"/>
  <c r="NB12" i="14"/>
  <c r="NB13" i="14"/>
  <c r="NB14" i="14"/>
  <c r="NB15" i="14"/>
  <c r="NB16" i="14"/>
  <c r="NB17" i="14"/>
  <c r="NB18" i="14"/>
  <c r="NB19" i="14"/>
  <c r="NB20" i="14"/>
  <c r="NB21" i="14"/>
  <c r="NB22" i="14"/>
  <c r="NB23" i="14"/>
  <c r="NB24" i="14"/>
  <c r="NB25" i="14"/>
  <c r="NB26" i="14"/>
  <c r="NB27" i="14"/>
  <c r="NB28" i="14"/>
  <c r="NB29" i="14"/>
  <c r="NB30" i="14"/>
  <c r="NB31" i="14"/>
  <c r="NB32" i="14"/>
  <c r="NB33" i="14"/>
  <c r="NB34" i="14"/>
  <c r="NB35" i="14"/>
  <c r="NB36" i="14"/>
  <c r="NB37" i="14"/>
  <c r="NB38" i="14"/>
  <c r="NB39" i="14"/>
  <c r="NB40" i="14"/>
  <c r="NB41" i="14"/>
  <c r="NB42" i="14"/>
  <c r="NB43" i="14"/>
  <c r="NB44" i="14"/>
  <c r="NB45" i="14"/>
  <c r="NB46" i="14"/>
  <c r="NB47" i="14"/>
  <c r="MJ9" i="14"/>
  <c r="MJ10" i="14"/>
  <c r="MJ11" i="14"/>
  <c r="MJ12" i="14"/>
  <c r="MJ13" i="14"/>
  <c r="MJ14" i="14"/>
  <c r="MJ15" i="14"/>
  <c r="MJ16" i="14"/>
  <c r="MJ17" i="14"/>
  <c r="MJ18" i="14"/>
  <c r="MJ19" i="14"/>
  <c r="MJ20" i="14"/>
  <c r="MJ21" i="14"/>
  <c r="MJ22" i="14"/>
  <c r="MJ23" i="14"/>
  <c r="MJ24" i="14"/>
  <c r="MJ25" i="14"/>
  <c r="MJ26" i="14"/>
  <c r="MJ27" i="14"/>
  <c r="MJ28" i="14"/>
  <c r="MJ29" i="14"/>
  <c r="MJ30" i="14"/>
  <c r="MJ31" i="14"/>
  <c r="MJ32" i="14"/>
  <c r="MJ33" i="14"/>
  <c r="MJ34" i="14"/>
  <c r="MJ35" i="14"/>
  <c r="MJ36" i="14"/>
  <c r="MJ37" i="14"/>
  <c r="MJ38" i="14"/>
  <c r="MJ39" i="14"/>
  <c r="MJ40" i="14"/>
  <c r="MJ41" i="14"/>
  <c r="MJ42" i="14"/>
  <c r="MJ43" i="14"/>
  <c r="MJ44" i="14"/>
  <c r="MJ45" i="14"/>
  <c r="MJ46" i="14"/>
  <c r="MJ47" i="14"/>
  <c r="MJ8" i="14"/>
  <c r="LR9" i="14"/>
  <c r="LR10" i="14"/>
  <c r="LR11" i="14"/>
  <c r="LR12" i="14"/>
  <c r="LR13" i="14"/>
  <c r="LR14" i="14"/>
  <c r="LR15" i="14"/>
  <c r="LR16" i="14"/>
  <c r="LR17" i="14"/>
  <c r="LR18" i="14"/>
  <c r="LR19" i="14"/>
  <c r="LR20" i="14"/>
  <c r="LR21" i="14"/>
  <c r="LR22" i="14"/>
  <c r="LR23" i="14"/>
  <c r="LR24" i="14"/>
  <c r="LR25" i="14"/>
  <c r="LR26" i="14"/>
  <c r="LR27" i="14"/>
  <c r="LR28" i="14"/>
  <c r="LR29" i="14"/>
  <c r="LR30" i="14"/>
  <c r="LR31" i="14"/>
  <c r="LR32" i="14"/>
  <c r="LR33" i="14"/>
  <c r="LR34" i="14"/>
  <c r="LR35" i="14"/>
  <c r="LR36" i="14"/>
  <c r="LR37" i="14"/>
  <c r="LR38" i="14"/>
  <c r="LR39" i="14"/>
  <c r="LR40" i="14"/>
  <c r="LR41" i="14"/>
  <c r="LR42" i="14"/>
  <c r="LR43" i="14"/>
  <c r="LR44" i="14"/>
  <c r="LR45" i="14"/>
  <c r="LR46" i="14"/>
  <c r="LR47" i="14"/>
  <c r="KZ9" i="14"/>
  <c r="KZ10" i="14"/>
  <c r="KZ11" i="14"/>
  <c r="KZ12" i="14"/>
  <c r="KZ13" i="14"/>
  <c r="KZ14" i="14"/>
  <c r="KZ15" i="14"/>
  <c r="KZ16" i="14"/>
  <c r="KZ17" i="14"/>
  <c r="KZ18" i="14"/>
  <c r="KZ19" i="14"/>
  <c r="KZ20" i="14"/>
  <c r="KZ21" i="14"/>
  <c r="KZ22" i="14"/>
  <c r="KZ23" i="14"/>
  <c r="KZ24" i="14"/>
  <c r="KZ25" i="14"/>
  <c r="KZ26" i="14"/>
  <c r="KZ27" i="14"/>
  <c r="KZ28" i="14"/>
  <c r="KZ29" i="14"/>
  <c r="KZ30" i="14"/>
  <c r="KZ31" i="14"/>
  <c r="KZ32" i="14"/>
  <c r="KZ33" i="14"/>
  <c r="KZ34" i="14"/>
  <c r="KZ35" i="14"/>
  <c r="KZ36" i="14"/>
  <c r="KZ37" i="14"/>
  <c r="KZ38" i="14"/>
  <c r="KZ39" i="14"/>
  <c r="KZ40" i="14"/>
  <c r="KZ41" i="14"/>
  <c r="KZ42" i="14"/>
  <c r="KZ43" i="14"/>
  <c r="KZ44" i="14"/>
  <c r="KZ45" i="14"/>
  <c r="KZ46" i="14"/>
  <c r="KZ47" i="14"/>
  <c r="KH9" i="14"/>
  <c r="KH10" i="14"/>
  <c r="KH11" i="14"/>
  <c r="KH12" i="14"/>
  <c r="KH13" i="14"/>
  <c r="KH14" i="14"/>
  <c r="KH15" i="14"/>
  <c r="KH16" i="14"/>
  <c r="KH17" i="14"/>
  <c r="KH18" i="14"/>
  <c r="KH19" i="14"/>
  <c r="KH20" i="14"/>
  <c r="KH21" i="14"/>
  <c r="KH22" i="14"/>
  <c r="KH23" i="14"/>
  <c r="KH24" i="14"/>
  <c r="KH25" i="14"/>
  <c r="KH26" i="14"/>
  <c r="KH27" i="14"/>
  <c r="KH28" i="14"/>
  <c r="KH29" i="14"/>
  <c r="KH30" i="14"/>
  <c r="KH31" i="14"/>
  <c r="KH32" i="14"/>
  <c r="KH33" i="14"/>
  <c r="KH34" i="14"/>
  <c r="KH35" i="14"/>
  <c r="KH36" i="14"/>
  <c r="KH37" i="14"/>
  <c r="KH38" i="14"/>
  <c r="KH39" i="14"/>
  <c r="KH40" i="14"/>
  <c r="KH41" i="14"/>
  <c r="KH42" i="14"/>
  <c r="KH43" i="14"/>
  <c r="KH44" i="14"/>
  <c r="KH45" i="14"/>
  <c r="KH46" i="14"/>
  <c r="KH47" i="14"/>
  <c r="JP9" i="14"/>
  <c r="JP10" i="14"/>
  <c r="JP11" i="14"/>
  <c r="JP12" i="14"/>
  <c r="JP13" i="14"/>
  <c r="JP14" i="14"/>
  <c r="JP15" i="14"/>
  <c r="JP16" i="14"/>
  <c r="JP17" i="14"/>
  <c r="JP18" i="14"/>
  <c r="JP19" i="14"/>
  <c r="JP20" i="14"/>
  <c r="JP21" i="14"/>
  <c r="JP22" i="14"/>
  <c r="JP23" i="14"/>
  <c r="JP24" i="14"/>
  <c r="JP25" i="14"/>
  <c r="JP26" i="14"/>
  <c r="JP27" i="14"/>
  <c r="JP28" i="14"/>
  <c r="JP29" i="14"/>
  <c r="JP30" i="14"/>
  <c r="JP31" i="14"/>
  <c r="JP32" i="14"/>
  <c r="JP33" i="14"/>
  <c r="JP34" i="14"/>
  <c r="JP35" i="14"/>
  <c r="JP36" i="14"/>
  <c r="JP37" i="14"/>
  <c r="JP38" i="14"/>
  <c r="JP39" i="14"/>
  <c r="JP40" i="14"/>
  <c r="JP41" i="14"/>
  <c r="JP42" i="14"/>
  <c r="JP43" i="14"/>
  <c r="JP44" i="14"/>
  <c r="JP45" i="14"/>
  <c r="JP46" i="14"/>
  <c r="JP47" i="14"/>
  <c r="IX9" i="14"/>
  <c r="IX10" i="14"/>
  <c r="IX11" i="14"/>
  <c r="IX12" i="14"/>
  <c r="IX13" i="14"/>
  <c r="IX14" i="14"/>
  <c r="IX15" i="14"/>
  <c r="IX16" i="14"/>
  <c r="IX17" i="14"/>
  <c r="IX18" i="14"/>
  <c r="IX19" i="14"/>
  <c r="IX20" i="14"/>
  <c r="IX21" i="14"/>
  <c r="IX22" i="14"/>
  <c r="IX23" i="14"/>
  <c r="IX24" i="14"/>
  <c r="IX25" i="14"/>
  <c r="IX26" i="14"/>
  <c r="IX27" i="14"/>
  <c r="IX28" i="14"/>
  <c r="IX29" i="14"/>
  <c r="IX30" i="14"/>
  <c r="IX31" i="14"/>
  <c r="IX32" i="14"/>
  <c r="IX33" i="14"/>
  <c r="IX34" i="14"/>
  <c r="IX35" i="14"/>
  <c r="IX36" i="14"/>
  <c r="IX37" i="14"/>
  <c r="IX38" i="14"/>
  <c r="IX39" i="14"/>
  <c r="IX40" i="14"/>
  <c r="IX41" i="14"/>
  <c r="IX42" i="14"/>
  <c r="IX43" i="14"/>
  <c r="IX44" i="14"/>
  <c r="IX45" i="14"/>
  <c r="IX46" i="14"/>
  <c r="IX47" i="14"/>
  <c r="IF9" i="14"/>
  <c r="IF10" i="14"/>
  <c r="IF11" i="14"/>
  <c r="IF12" i="14"/>
  <c r="IF13" i="14"/>
  <c r="IF14" i="14"/>
  <c r="IF15" i="14"/>
  <c r="IF16" i="14"/>
  <c r="IF17" i="14"/>
  <c r="IF18" i="14"/>
  <c r="IF19" i="14"/>
  <c r="IF20" i="14"/>
  <c r="IF21" i="14"/>
  <c r="IF22" i="14"/>
  <c r="IF23" i="14"/>
  <c r="IF24" i="14"/>
  <c r="IF25" i="14"/>
  <c r="IF26" i="14"/>
  <c r="IF27" i="14"/>
  <c r="IF28" i="14"/>
  <c r="IF29" i="14"/>
  <c r="IF30" i="14"/>
  <c r="IF31" i="14"/>
  <c r="IF32" i="14"/>
  <c r="IF33" i="14"/>
  <c r="IF34" i="14"/>
  <c r="IF35" i="14"/>
  <c r="IF36" i="14"/>
  <c r="IF37" i="14"/>
  <c r="IF38" i="14"/>
  <c r="IF39" i="14"/>
  <c r="IF40" i="14"/>
  <c r="IF41" i="14"/>
  <c r="IF42" i="14"/>
  <c r="IF43" i="14"/>
  <c r="IF44" i="14"/>
  <c r="IF45" i="14"/>
  <c r="IF46" i="14"/>
  <c r="IF47" i="14"/>
  <c r="HN9" i="14"/>
  <c r="HN10" i="14"/>
  <c r="HN11" i="14"/>
  <c r="HN12" i="14"/>
  <c r="HN13" i="14"/>
  <c r="HN14" i="14"/>
  <c r="HN15" i="14"/>
  <c r="HN16" i="14"/>
  <c r="HN17" i="14"/>
  <c r="HN18" i="14"/>
  <c r="HN19" i="14"/>
  <c r="HN20" i="14"/>
  <c r="HN21" i="14"/>
  <c r="HN22" i="14"/>
  <c r="HN23" i="14"/>
  <c r="HN24" i="14"/>
  <c r="HN25" i="14"/>
  <c r="HN26" i="14"/>
  <c r="HN27" i="14"/>
  <c r="HN28" i="14"/>
  <c r="HN29" i="14"/>
  <c r="HN30" i="14"/>
  <c r="HN31" i="14"/>
  <c r="HN32" i="14"/>
  <c r="HN33" i="14"/>
  <c r="HN34" i="14"/>
  <c r="HN35" i="14"/>
  <c r="HN36" i="14"/>
  <c r="HN37" i="14"/>
  <c r="HN38" i="14"/>
  <c r="HN39" i="14"/>
  <c r="HN40" i="14"/>
  <c r="HN41" i="14"/>
  <c r="HN42" i="14"/>
  <c r="HN43" i="14"/>
  <c r="HN44" i="14"/>
  <c r="HN45" i="14"/>
  <c r="HN46" i="14"/>
  <c r="HN47" i="14"/>
  <c r="GV9" i="14"/>
  <c r="GV10" i="14"/>
  <c r="GV11" i="14"/>
  <c r="GV12" i="14"/>
  <c r="GV13" i="14"/>
  <c r="GV14" i="14"/>
  <c r="GV15" i="14"/>
  <c r="GV16" i="14"/>
  <c r="GV17" i="14"/>
  <c r="GV18" i="14"/>
  <c r="GV19" i="14"/>
  <c r="GV20" i="14"/>
  <c r="GV21" i="14"/>
  <c r="GV22" i="14"/>
  <c r="GV23" i="14"/>
  <c r="GV24" i="14"/>
  <c r="GV25" i="14"/>
  <c r="GV26" i="14"/>
  <c r="GV27" i="14"/>
  <c r="GV28" i="14"/>
  <c r="GV29" i="14"/>
  <c r="GV30" i="14"/>
  <c r="GV31" i="14"/>
  <c r="GV32" i="14"/>
  <c r="GV33" i="14"/>
  <c r="GV34" i="14"/>
  <c r="GV35" i="14"/>
  <c r="GV36" i="14"/>
  <c r="GV37" i="14"/>
  <c r="GV38" i="14"/>
  <c r="GV39" i="14"/>
  <c r="GV40" i="14"/>
  <c r="GV41" i="14"/>
  <c r="GV42" i="14"/>
  <c r="GV43" i="14"/>
  <c r="GV44" i="14"/>
  <c r="GV45" i="14"/>
  <c r="GV46" i="14"/>
  <c r="GV47" i="14"/>
  <c r="GD9" i="14"/>
  <c r="GD10" i="14"/>
  <c r="GD11" i="14"/>
  <c r="GD12" i="14"/>
  <c r="GD13" i="14"/>
  <c r="GD14" i="14"/>
  <c r="GD15" i="14"/>
  <c r="GD16" i="14"/>
  <c r="GD17" i="14"/>
  <c r="GD18" i="14"/>
  <c r="GD19" i="14"/>
  <c r="GD20" i="14"/>
  <c r="GD21" i="14"/>
  <c r="GD22" i="14"/>
  <c r="GD23" i="14"/>
  <c r="GD24" i="14"/>
  <c r="GD25" i="14"/>
  <c r="GD26" i="14"/>
  <c r="GD27" i="14"/>
  <c r="GD28" i="14"/>
  <c r="GD29" i="14"/>
  <c r="GD30" i="14"/>
  <c r="GD31" i="14"/>
  <c r="GD32" i="14"/>
  <c r="GD33" i="14"/>
  <c r="GD34" i="14"/>
  <c r="GD35" i="14"/>
  <c r="GD36" i="14"/>
  <c r="GD37" i="14"/>
  <c r="GD38" i="14"/>
  <c r="GD39" i="14"/>
  <c r="GD40" i="14"/>
  <c r="GD41" i="14"/>
  <c r="GD42" i="14"/>
  <c r="GD43" i="14"/>
  <c r="GD44" i="14"/>
  <c r="GD45" i="14"/>
  <c r="GD46" i="14"/>
  <c r="GD47" i="14"/>
  <c r="FL9" i="14"/>
  <c r="FL10" i="14"/>
  <c r="FL11" i="14"/>
  <c r="FL12" i="14"/>
  <c r="FL13" i="14"/>
  <c r="FL14" i="14"/>
  <c r="FL15" i="14"/>
  <c r="FL16" i="14"/>
  <c r="FL17" i="14"/>
  <c r="FL18" i="14"/>
  <c r="FL19" i="14"/>
  <c r="FL20" i="14"/>
  <c r="FL21" i="14"/>
  <c r="FL22" i="14"/>
  <c r="FL23" i="14"/>
  <c r="FL24" i="14"/>
  <c r="FL25" i="14"/>
  <c r="FL26" i="14"/>
  <c r="FL27" i="14"/>
  <c r="FL28" i="14"/>
  <c r="FL29" i="14"/>
  <c r="FL30" i="14"/>
  <c r="FL31" i="14"/>
  <c r="FL32" i="14"/>
  <c r="FL33" i="14"/>
  <c r="FL34" i="14"/>
  <c r="FL35" i="14"/>
  <c r="FL36" i="14"/>
  <c r="FL37" i="14"/>
  <c r="FL38" i="14"/>
  <c r="FL39" i="14"/>
  <c r="FL40" i="14"/>
  <c r="FL41" i="14"/>
  <c r="FL42" i="14"/>
  <c r="FL43" i="14"/>
  <c r="FL44" i="14"/>
  <c r="FL45" i="14"/>
  <c r="FL46" i="14"/>
  <c r="FL47" i="14"/>
  <c r="ET9" i="14"/>
  <c r="ET10" i="14"/>
  <c r="ET11" i="14"/>
  <c r="ET12" i="14"/>
  <c r="ET13" i="14"/>
  <c r="ET14" i="14"/>
  <c r="ET15" i="14"/>
  <c r="ET16" i="14"/>
  <c r="ET17" i="14"/>
  <c r="ET18" i="14"/>
  <c r="ET19" i="14"/>
  <c r="ET20" i="14"/>
  <c r="ET21" i="14"/>
  <c r="ET22" i="14"/>
  <c r="ET23" i="14"/>
  <c r="ET24" i="14"/>
  <c r="ET25" i="14"/>
  <c r="ET26" i="14"/>
  <c r="ET27" i="14"/>
  <c r="ET28" i="14"/>
  <c r="ET29" i="14"/>
  <c r="ET30" i="14"/>
  <c r="ET31" i="14"/>
  <c r="ET32" i="14"/>
  <c r="ET33" i="14"/>
  <c r="ET34" i="14"/>
  <c r="ET35" i="14"/>
  <c r="ET36" i="14"/>
  <c r="ET37" i="14"/>
  <c r="ET38" i="14"/>
  <c r="ET39" i="14"/>
  <c r="ET40" i="14"/>
  <c r="ET41" i="14"/>
  <c r="ET42" i="14"/>
  <c r="ET43" i="14"/>
  <c r="ET44" i="14"/>
  <c r="ET45" i="14"/>
  <c r="ET46" i="14"/>
  <c r="ET47" i="14"/>
  <c r="EB9" i="14"/>
  <c r="EB10" i="14"/>
  <c r="EB11" i="14"/>
  <c r="EB12" i="14"/>
  <c r="EB13" i="14"/>
  <c r="EB14" i="14"/>
  <c r="EB15" i="14"/>
  <c r="EB16" i="14"/>
  <c r="EB17" i="14"/>
  <c r="EB18" i="14"/>
  <c r="EB19" i="14"/>
  <c r="EB20" i="14"/>
  <c r="EB21" i="14"/>
  <c r="EB22" i="14"/>
  <c r="EB23" i="14"/>
  <c r="EB24" i="14"/>
  <c r="EB25" i="14"/>
  <c r="EB26" i="14"/>
  <c r="EB27" i="14"/>
  <c r="EB28" i="14"/>
  <c r="EB29" i="14"/>
  <c r="EB30" i="14"/>
  <c r="EB31" i="14"/>
  <c r="EB32" i="14"/>
  <c r="EB33" i="14"/>
  <c r="EB34" i="14"/>
  <c r="EB35" i="14"/>
  <c r="EB36" i="14"/>
  <c r="EB37" i="14"/>
  <c r="EB38" i="14"/>
  <c r="EB39" i="14"/>
  <c r="EB40" i="14"/>
  <c r="EB41" i="14"/>
  <c r="EB42" i="14"/>
  <c r="EB43" i="14"/>
  <c r="EB44" i="14"/>
  <c r="EB45" i="14"/>
  <c r="EB46" i="14"/>
  <c r="EB47" i="14"/>
  <c r="DJ9" i="14"/>
  <c r="DJ10" i="14"/>
  <c r="DJ11" i="14"/>
  <c r="DJ12" i="14"/>
  <c r="DJ13" i="14"/>
  <c r="DJ14" i="14"/>
  <c r="DJ15" i="14"/>
  <c r="DJ16" i="14"/>
  <c r="DJ17" i="14"/>
  <c r="DJ18" i="14"/>
  <c r="DJ19" i="14"/>
  <c r="DJ20" i="14"/>
  <c r="DJ21" i="14"/>
  <c r="DJ22" i="14"/>
  <c r="DJ23" i="14"/>
  <c r="DJ24" i="14"/>
  <c r="DJ25" i="14"/>
  <c r="DJ26" i="14"/>
  <c r="DJ27" i="14"/>
  <c r="DJ28" i="14"/>
  <c r="DJ29" i="14"/>
  <c r="DJ30" i="14"/>
  <c r="DJ31" i="14"/>
  <c r="DJ32" i="14"/>
  <c r="DJ33" i="14"/>
  <c r="DJ34" i="14"/>
  <c r="DJ35" i="14"/>
  <c r="DJ36" i="14"/>
  <c r="DJ37" i="14"/>
  <c r="DJ38" i="14"/>
  <c r="DJ39" i="14"/>
  <c r="DJ40" i="14"/>
  <c r="DJ41" i="14"/>
  <c r="DJ42" i="14"/>
  <c r="DJ43" i="14"/>
  <c r="DJ44" i="14"/>
  <c r="DJ45" i="14"/>
  <c r="DJ46" i="14"/>
  <c r="DJ47" i="14"/>
  <c r="CR9" i="14"/>
  <c r="CR10" i="14"/>
  <c r="CR11" i="14"/>
  <c r="CR12" i="14"/>
  <c r="CR13" i="14"/>
  <c r="CR14" i="14"/>
  <c r="CR15" i="14"/>
  <c r="CR16" i="14"/>
  <c r="CR17" i="14"/>
  <c r="CR18" i="14"/>
  <c r="CR19" i="14"/>
  <c r="CR20" i="14"/>
  <c r="CR21" i="14"/>
  <c r="CR22" i="14"/>
  <c r="CR23" i="14"/>
  <c r="CR24" i="14"/>
  <c r="CR25" i="14"/>
  <c r="CR26" i="14"/>
  <c r="CR27" i="14"/>
  <c r="CR28" i="14"/>
  <c r="CR29" i="14"/>
  <c r="CR30" i="14"/>
  <c r="CR31" i="14"/>
  <c r="CR32" i="14"/>
  <c r="CR33" i="14"/>
  <c r="CR34" i="14"/>
  <c r="CR35" i="14"/>
  <c r="CR36" i="14"/>
  <c r="CR37" i="14"/>
  <c r="CR38" i="14"/>
  <c r="CR39" i="14"/>
  <c r="CR40" i="14"/>
  <c r="CR41" i="14"/>
  <c r="CR42" i="14"/>
  <c r="CR43" i="14"/>
  <c r="CR44" i="14"/>
  <c r="CR45" i="14"/>
  <c r="CR46" i="14"/>
  <c r="CR47" i="14"/>
  <c r="BZ9" i="14"/>
  <c r="BZ10" i="14"/>
  <c r="BZ11" i="14"/>
  <c r="BZ12" i="14"/>
  <c r="BZ13" i="14"/>
  <c r="BZ14" i="14"/>
  <c r="BZ15" i="14"/>
  <c r="BZ16" i="14"/>
  <c r="BZ17" i="14"/>
  <c r="BZ18" i="14"/>
  <c r="BZ19" i="14"/>
  <c r="BZ20" i="14"/>
  <c r="BZ21" i="14"/>
  <c r="BZ22" i="14"/>
  <c r="BZ23" i="14"/>
  <c r="BZ24" i="14"/>
  <c r="BZ25" i="14"/>
  <c r="BZ26" i="14"/>
  <c r="BZ27" i="14"/>
  <c r="BZ28" i="14"/>
  <c r="BZ29" i="14"/>
  <c r="BZ30" i="14"/>
  <c r="BZ31" i="14"/>
  <c r="BZ32" i="14"/>
  <c r="BZ33" i="14"/>
  <c r="BZ34" i="14"/>
  <c r="BZ35" i="14"/>
  <c r="BZ36" i="14"/>
  <c r="BZ37" i="14"/>
  <c r="BZ38" i="14"/>
  <c r="BZ39" i="14"/>
  <c r="BZ40" i="14"/>
  <c r="BZ41" i="14"/>
  <c r="BZ42" i="14"/>
  <c r="BZ43" i="14"/>
  <c r="BZ44" i="14"/>
  <c r="BZ45" i="14"/>
  <c r="BZ46" i="14"/>
  <c r="BZ47" i="14"/>
  <c r="BH9" i="14"/>
  <c r="BH10" i="14"/>
  <c r="BH11" i="14"/>
  <c r="BH12" i="14"/>
  <c r="BH13" i="14"/>
  <c r="BH14" i="14"/>
  <c r="BH15" i="14"/>
  <c r="BH16" i="14"/>
  <c r="BH17" i="14"/>
  <c r="BH18" i="14"/>
  <c r="BH19" i="14"/>
  <c r="BH20" i="14"/>
  <c r="BH21" i="14"/>
  <c r="BH22" i="14"/>
  <c r="BH23" i="14"/>
  <c r="BH24" i="14"/>
  <c r="BH25" i="14"/>
  <c r="BH26" i="14"/>
  <c r="BH27" i="14"/>
  <c r="BH28" i="14"/>
  <c r="BH29" i="14"/>
  <c r="BH30" i="14"/>
  <c r="BH31" i="14"/>
  <c r="BH32" i="14"/>
  <c r="BH33" i="14"/>
  <c r="BH34" i="14"/>
  <c r="BH35" i="14"/>
  <c r="BH36" i="14"/>
  <c r="BH37" i="14"/>
  <c r="BH38" i="14"/>
  <c r="BH39" i="14"/>
  <c r="BH40" i="14"/>
  <c r="BH41" i="14"/>
  <c r="BH42" i="14"/>
  <c r="BH43" i="14"/>
  <c r="BH44" i="14"/>
  <c r="BH45" i="14"/>
  <c r="BH46" i="14"/>
  <c r="BH47" i="14"/>
  <c r="AP9" i="14"/>
  <c r="AP10" i="14"/>
  <c r="AP11" i="14"/>
  <c r="AP12" i="14"/>
  <c r="AP13" i="14"/>
  <c r="AP14" i="14"/>
  <c r="AP15" i="14"/>
  <c r="AP16" i="14"/>
  <c r="AP17" i="14"/>
  <c r="AP18" i="14"/>
  <c r="AP19" i="14"/>
  <c r="AP20" i="14"/>
  <c r="AP21" i="14"/>
  <c r="AP22" i="14"/>
  <c r="AP23" i="14"/>
  <c r="AP24" i="14"/>
  <c r="AP25" i="14"/>
  <c r="AP26" i="14"/>
  <c r="AP27" i="14"/>
  <c r="AP28" i="14"/>
  <c r="AP29" i="14"/>
  <c r="AP30" i="14"/>
  <c r="AP31" i="14"/>
  <c r="AP32" i="14"/>
  <c r="AP33" i="14"/>
  <c r="AP34" i="14"/>
  <c r="AP35" i="14"/>
  <c r="AP36" i="14"/>
  <c r="AP37" i="14"/>
  <c r="AP38" i="14"/>
  <c r="AP39" i="14"/>
  <c r="AP40" i="14"/>
  <c r="AP41" i="14"/>
  <c r="AP42" i="14"/>
  <c r="AP43" i="14"/>
  <c r="AP44" i="14"/>
  <c r="AP45" i="14"/>
  <c r="AP46" i="14"/>
  <c r="AP47" i="14"/>
  <c r="X9" i="14"/>
  <c r="X10" i="14"/>
  <c r="X11" i="14"/>
  <c r="X12" i="14"/>
  <c r="X13" i="14"/>
  <c r="X14" i="14"/>
  <c r="X15" i="14"/>
  <c r="X16" i="14"/>
  <c r="X17" i="14"/>
  <c r="X18" i="14"/>
  <c r="X19" i="14"/>
  <c r="X20" i="14"/>
  <c r="X21" i="14"/>
  <c r="X22" i="14"/>
  <c r="X23" i="14"/>
  <c r="X24" i="14"/>
  <c r="X25" i="14"/>
  <c r="X26" i="14"/>
  <c r="X27" i="14"/>
  <c r="X28" i="14"/>
  <c r="X29" i="14"/>
  <c r="X30" i="14"/>
  <c r="X31" i="14"/>
  <c r="X32" i="14"/>
  <c r="X33" i="14"/>
  <c r="X34" i="14"/>
  <c r="X35" i="14"/>
  <c r="X36" i="14"/>
  <c r="X37" i="14"/>
  <c r="X38" i="14"/>
  <c r="X39" i="14"/>
  <c r="X40" i="14"/>
  <c r="X41" i="14"/>
  <c r="X42" i="14"/>
  <c r="X43" i="14"/>
  <c r="X44" i="14"/>
  <c r="X45" i="14"/>
  <c r="X46" i="14"/>
  <c r="X47" i="14"/>
  <c r="NC5" i="14"/>
  <c r="MK5" i="14"/>
  <c r="LS5" i="14"/>
  <c r="LA5" i="14"/>
  <c r="KI5" i="14"/>
  <c r="JQ5" i="14"/>
  <c r="IY5" i="14"/>
  <c r="IG5" i="14"/>
  <c r="HO5" i="14"/>
  <c r="GW5" i="14"/>
  <c r="GE5" i="14"/>
  <c r="FM5" i="14"/>
  <c r="EU5" i="14"/>
  <c r="EC5" i="14"/>
  <c r="DK5" i="14"/>
  <c r="CS5" i="14"/>
  <c r="CA5" i="14"/>
  <c r="BI5" i="14"/>
  <c r="AQ5" i="14"/>
  <c r="Y5" i="14"/>
  <c r="OK8" i="14" l="1"/>
  <c r="X8" i="14"/>
  <c r="OG8" i="14" l="1"/>
  <c r="NU9" i="14"/>
  <c r="NU10" i="14"/>
  <c r="NU11" i="14"/>
  <c r="NU12" i="14"/>
  <c r="NU13" i="14"/>
  <c r="NU14" i="14"/>
  <c r="NU15" i="14"/>
  <c r="NU16" i="14"/>
  <c r="NU17" i="14"/>
  <c r="NU18" i="14"/>
  <c r="NU19" i="14"/>
  <c r="NU20" i="14"/>
  <c r="NU21" i="14"/>
  <c r="NU22" i="14"/>
  <c r="NU23" i="14"/>
  <c r="NU24" i="14"/>
  <c r="NU25" i="14"/>
  <c r="NU26" i="14"/>
  <c r="NU27" i="14"/>
  <c r="NU28" i="14"/>
  <c r="NU29" i="14"/>
  <c r="NU30" i="14"/>
  <c r="NU31" i="14"/>
  <c r="NU32" i="14"/>
  <c r="NU33" i="14"/>
  <c r="NU34" i="14"/>
  <c r="NU35" i="14"/>
  <c r="NU36" i="14"/>
  <c r="NU37" i="14"/>
  <c r="NU38" i="14"/>
  <c r="NU39" i="14"/>
  <c r="NU40" i="14"/>
  <c r="NU41" i="14"/>
  <c r="NU42" i="14"/>
  <c r="NU43" i="14"/>
  <c r="NU44" i="14"/>
  <c r="NU45" i="14"/>
  <c r="NU46" i="14"/>
  <c r="NU47" i="14"/>
  <c r="NU8" i="14"/>
  <c r="NB8" i="14"/>
  <c r="LR8" i="14"/>
  <c r="KZ8" i="14"/>
  <c r="KH8" i="14"/>
  <c r="JP8" i="14"/>
  <c r="IX8" i="14"/>
  <c r="IF8" i="14"/>
  <c r="HN8" i="14"/>
  <c r="GV8" i="14"/>
  <c r="GD8" i="14"/>
  <c r="FL8" i="14"/>
  <c r="ET8" i="14"/>
  <c r="EB8" i="14"/>
  <c r="DJ8" i="14"/>
  <c r="CR8" i="14"/>
  <c r="BZ8" i="14"/>
  <c r="BH8" i="14"/>
  <c r="AP8" i="14"/>
  <c r="NV8" i="14"/>
  <c r="B80" i="1"/>
  <c r="B79" i="1"/>
  <c r="B78" i="1"/>
  <c r="B77" i="1"/>
  <c r="B76" i="1"/>
  <c r="B75" i="1"/>
  <c r="B74" i="1"/>
  <c r="B73" i="1"/>
  <c r="B72" i="1"/>
  <c r="C16" i="172" l="1"/>
  <c r="C7" i="172"/>
  <c r="C5" i="172"/>
  <c r="C16" i="171"/>
  <c r="C7" i="171"/>
  <c r="C7" i="9"/>
  <c r="C5" i="9"/>
  <c r="C92" i="1"/>
  <c r="C90" i="1"/>
  <c r="C88" i="1"/>
  <c r="C86" i="1"/>
  <c r="C84" i="1"/>
  <c r="C82" i="1"/>
  <c r="C56" i="1"/>
  <c r="C54" i="1"/>
  <c r="B28" i="31" l="1"/>
  <c r="C20" i="31" l="1"/>
  <c r="C17" i="31"/>
  <c r="C25" i="31"/>
  <c r="C28" i="31"/>
  <c r="C21" i="31"/>
  <c r="C27" i="31"/>
  <c r="C22" i="31"/>
  <c r="C23" i="31"/>
  <c r="C24" i="31"/>
  <c r="C26" i="31"/>
  <c r="C19" i="31"/>
  <c r="C18" i="31"/>
  <c r="B6" i="31"/>
  <c r="OB8" i="14"/>
  <c r="OF8" i="14" l="1"/>
  <c r="AB15" i="31" l="1"/>
  <c r="Z15" i="31"/>
  <c r="C36" i="1" l="1"/>
  <c r="C35" i="1"/>
  <c r="C34" i="1"/>
  <c r="C28" i="1"/>
  <c r="OK9" i="14" l="1"/>
  <c r="OK10" i="14"/>
  <c r="OK11" i="14"/>
  <c r="OK12" i="14"/>
  <c r="OK13" i="14"/>
  <c r="OK14" i="14"/>
  <c r="OK15" i="14"/>
  <c r="OK16" i="14"/>
  <c r="OK17" i="14"/>
  <c r="OK18" i="14"/>
  <c r="OK19" i="14"/>
  <c r="OK20" i="14"/>
  <c r="OK21" i="14"/>
  <c r="OK22" i="14"/>
  <c r="OK23" i="14"/>
  <c r="OK24" i="14"/>
  <c r="OK25" i="14"/>
  <c r="OK26" i="14"/>
  <c r="OK27" i="14"/>
  <c r="OK28" i="14"/>
  <c r="OK29" i="14"/>
  <c r="OK30" i="14"/>
  <c r="OK31" i="14"/>
  <c r="OK32" i="14"/>
  <c r="OK33" i="14"/>
  <c r="OK34" i="14"/>
  <c r="OK35" i="14"/>
  <c r="OK36" i="14"/>
  <c r="OK37" i="14"/>
  <c r="OK38" i="14"/>
  <c r="OK39" i="14"/>
  <c r="OK40" i="14"/>
  <c r="OK41" i="14"/>
  <c r="OK42" i="14"/>
  <c r="OK43" i="14"/>
  <c r="OK44" i="14"/>
  <c r="OK45" i="14"/>
  <c r="OK46" i="14"/>
  <c r="OK47" i="14"/>
  <c r="OJ9" i="14"/>
  <c r="OJ10" i="14"/>
  <c r="OJ11" i="14"/>
  <c r="OJ12" i="14"/>
  <c r="OJ13" i="14"/>
  <c r="OJ14" i="14"/>
  <c r="OJ15" i="14"/>
  <c r="OJ16" i="14"/>
  <c r="OJ17" i="14"/>
  <c r="OJ18" i="14"/>
  <c r="OJ19" i="14"/>
  <c r="OJ20" i="14"/>
  <c r="OJ21" i="14"/>
  <c r="OJ22" i="14"/>
  <c r="OJ23" i="14"/>
  <c r="OJ24" i="14"/>
  <c r="OJ25" i="14"/>
  <c r="OJ26" i="14"/>
  <c r="OJ27" i="14"/>
  <c r="OJ28" i="14"/>
  <c r="OJ29" i="14"/>
  <c r="OJ30" i="14"/>
  <c r="OJ31" i="14"/>
  <c r="OJ32" i="14"/>
  <c r="OJ33" i="14"/>
  <c r="OJ34" i="14"/>
  <c r="OJ35" i="14"/>
  <c r="OJ36" i="14"/>
  <c r="OJ37" i="14"/>
  <c r="OJ38" i="14"/>
  <c r="OJ39" i="14"/>
  <c r="OJ40" i="14"/>
  <c r="OJ41" i="14"/>
  <c r="OJ42" i="14"/>
  <c r="OJ43" i="14"/>
  <c r="OJ44" i="14"/>
  <c r="OJ45" i="14"/>
  <c r="OJ46" i="14"/>
  <c r="OJ47" i="14"/>
  <c r="OI9" i="14"/>
  <c r="OI10" i="14"/>
  <c r="OI11" i="14"/>
  <c r="OI12" i="14"/>
  <c r="OI13" i="14"/>
  <c r="OI14" i="14"/>
  <c r="OI15" i="14"/>
  <c r="OI16" i="14"/>
  <c r="OI17" i="14"/>
  <c r="OI18" i="14"/>
  <c r="OI19" i="14"/>
  <c r="OI20" i="14"/>
  <c r="OI21" i="14"/>
  <c r="OI22" i="14"/>
  <c r="OI23" i="14"/>
  <c r="OI24" i="14"/>
  <c r="OI25" i="14"/>
  <c r="OI26" i="14"/>
  <c r="OI27" i="14"/>
  <c r="OI28" i="14"/>
  <c r="OI29" i="14"/>
  <c r="OI30" i="14"/>
  <c r="OI31" i="14"/>
  <c r="OI32" i="14"/>
  <c r="OI33" i="14"/>
  <c r="OI34" i="14"/>
  <c r="OI35" i="14"/>
  <c r="OI36" i="14"/>
  <c r="OI37" i="14"/>
  <c r="OI38" i="14"/>
  <c r="OI39" i="14"/>
  <c r="OI40" i="14"/>
  <c r="OI41" i="14"/>
  <c r="OI42" i="14"/>
  <c r="OI43" i="14"/>
  <c r="OI44" i="14"/>
  <c r="OI45" i="14"/>
  <c r="OI46" i="14"/>
  <c r="OI47" i="14"/>
  <c r="OH9" i="14"/>
  <c r="OH10" i="14"/>
  <c r="OH11" i="14"/>
  <c r="OH12" i="14"/>
  <c r="OH13" i="14"/>
  <c r="OH14" i="14"/>
  <c r="OH15" i="14"/>
  <c r="OH16" i="14"/>
  <c r="OH17" i="14"/>
  <c r="OH18" i="14"/>
  <c r="OH19" i="14"/>
  <c r="OH20" i="14"/>
  <c r="OH21" i="14"/>
  <c r="OH22" i="14"/>
  <c r="OH23" i="14"/>
  <c r="OH24" i="14"/>
  <c r="OH25" i="14"/>
  <c r="OH26" i="14"/>
  <c r="OH27" i="14"/>
  <c r="OH28" i="14"/>
  <c r="OH29" i="14"/>
  <c r="OH30" i="14"/>
  <c r="OH31" i="14"/>
  <c r="OH32" i="14"/>
  <c r="OH33" i="14"/>
  <c r="OH34" i="14"/>
  <c r="OH35" i="14"/>
  <c r="OH36" i="14"/>
  <c r="OH37" i="14"/>
  <c r="OH38" i="14"/>
  <c r="OH39" i="14"/>
  <c r="OH40" i="14"/>
  <c r="OH41" i="14"/>
  <c r="OH42" i="14"/>
  <c r="OH43" i="14"/>
  <c r="OH44" i="14"/>
  <c r="OH45" i="14"/>
  <c r="OH46" i="14"/>
  <c r="OH47" i="14"/>
  <c r="OG9" i="14"/>
  <c r="OG10" i="14"/>
  <c r="OG11" i="14"/>
  <c r="OG12" i="14"/>
  <c r="OG13" i="14"/>
  <c r="OG14" i="14"/>
  <c r="OG15" i="14"/>
  <c r="OG16" i="14"/>
  <c r="OG17" i="14"/>
  <c r="OG18" i="14"/>
  <c r="OG19" i="14"/>
  <c r="OG20" i="14"/>
  <c r="OG21" i="14"/>
  <c r="OG22" i="14"/>
  <c r="OG23" i="14"/>
  <c r="OG24" i="14"/>
  <c r="OG25" i="14"/>
  <c r="OG26" i="14"/>
  <c r="OG27" i="14"/>
  <c r="OG28" i="14"/>
  <c r="OG29" i="14"/>
  <c r="OG30" i="14"/>
  <c r="OG31" i="14"/>
  <c r="OG32" i="14"/>
  <c r="OG33" i="14"/>
  <c r="OG34" i="14"/>
  <c r="OG35" i="14"/>
  <c r="OG36" i="14"/>
  <c r="OG37" i="14"/>
  <c r="OG38" i="14"/>
  <c r="OG39" i="14"/>
  <c r="OG40" i="14"/>
  <c r="OG41" i="14"/>
  <c r="OG42" i="14"/>
  <c r="OG43" i="14"/>
  <c r="OG44" i="14"/>
  <c r="OG45" i="14"/>
  <c r="OG46" i="14"/>
  <c r="OG47" i="14"/>
  <c r="OF9" i="14"/>
  <c r="OF10" i="14"/>
  <c r="OF11" i="14"/>
  <c r="OF12" i="14"/>
  <c r="OF13" i="14"/>
  <c r="OF14" i="14"/>
  <c r="OF15" i="14"/>
  <c r="OF16" i="14"/>
  <c r="OF17" i="14"/>
  <c r="OF18" i="14"/>
  <c r="OF19" i="14"/>
  <c r="OF20" i="14"/>
  <c r="OF21" i="14"/>
  <c r="OF22" i="14"/>
  <c r="OF23" i="14"/>
  <c r="OF24" i="14"/>
  <c r="OF25" i="14"/>
  <c r="OF26" i="14"/>
  <c r="OF27" i="14"/>
  <c r="OF28" i="14"/>
  <c r="OF29" i="14"/>
  <c r="OF30" i="14"/>
  <c r="OF31" i="14"/>
  <c r="OF32" i="14"/>
  <c r="OF33" i="14"/>
  <c r="OF34" i="14"/>
  <c r="OF35" i="14"/>
  <c r="OF36" i="14"/>
  <c r="OF37" i="14"/>
  <c r="OF38" i="14"/>
  <c r="OF39" i="14"/>
  <c r="OF40" i="14"/>
  <c r="OF41" i="14"/>
  <c r="OF42" i="14"/>
  <c r="OF43" i="14"/>
  <c r="OF44" i="14"/>
  <c r="OF45" i="14"/>
  <c r="OF46" i="14"/>
  <c r="OF47" i="14"/>
  <c r="OE9" i="14"/>
  <c r="OE10" i="14"/>
  <c r="OE11" i="14"/>
  <c r="OE12" i="14"/>
  <c r="OE13" i="14"/>
  <c r="OE14" i="14"/>
  <c r="OE15" i="14"/>
  <c r="OE16" i="14"/>
  <c r="OE17" i="14"/>
  <c r="OE18" i="14"/>
  <c r="OE19" i="14"/>
  <c r="OE20" i="14"/>
  <c r="OE21" i="14"/>
  <c r="OE22" i="14"/>
  <c r="OE23" i="14"/>
  <c r="OE24" i="14"/>
  <c r="OE25" i="14"/>
  <c r="OE26" i="14"/>
  <c r="OE27" i="14"/>
  <c r="OE28" i="14"/>
  <c r="OE29" i="14"/>
  <c r="OE30" i="14"/>
  <c r="OE31" i="14"/>
  <c r="OE32" i="14"/>
  <c r="OE33" i="14"/>
  <c r="OE34" i="14"/>
  <c r="OE35" i="14"/>
  <c r="OE36" i="14"/>
  <c r="OE37" i="14"/>
  <c r="OE38" i="14"/>
  <c r="OE39" i="14"/>
  <c r="OE40" i="14"/>
  <c r="OE41" i="14"/>
  <c r="OE42" i="14"/>
  <c r="OE43" i="14"/>
  <c r="OE44" i="14"/>
  <c r="OE45" i="14"/>
  <c r="OE46" i="14"/>
  <c r="OE47" i="14"/>
  <c r="OD9" i="14"/>
  <c r="OD10" i="14"/>
  <c r="OD11" i="14"/>
  <c r="OD12" i="14"/>
  <c r="OD13" i="14"/>
  <c r="OD14" i="14"/>
  <c r="OD15" i="14"/>
  <c r="OD16" i="14"/>
  <c r="OD17" i="14"/>
  <c r="OD18" i="14"/>
  <c r="OD19" i="14"/>
  <c r="OD20" i="14"/>
  <c r="OD21" i="14"/>
  <c r="OD22" i="14"/>
  <c r="OD23" i="14"/>
  <c r="OD24" i="14"/>
  <c r="OD25" i="14"/>
  <c r="OD26" i="14"/>
  <c r="OD27" i="14"/>
  <c r="OD28" i="14"/>
  <c r="OD29" i="14"/>
  <c r="OD30" i="14"/>
  <c r="OD31" i="14"/>
  <c r="OD32" i="14"/>
  <c r="OD33" i="14"/>
  <c r="OD34" i="14"/>
  <c r="OD35" i="14"/>
  <c r="OD36" i="14"/>
  <c r="OD37" i="14"/>
  <c r="OD38" i="14"/>
  <c r="OD39" i="14"/>
  <c r="OD40" i="14"/>
  <c r="OD41" i="14"/>
  <c r="OD42" i="14"/>
  <c r="OD43" i="14"/>
  <c r="OD44" i="14"/>
  <c r="OD45" i="14"/>
  <c r="OD46" i="14"/>
  <c r="OD47" i="14"/>
  <c r="OC9" i="14"/>
  <c r="OC10" i="14"/>
  <c r="OC11" i="14"/>
  <c r="OC12" i="14"/>
  <c r="OC13" i="14"/>
  <c r="OC14" i="14"/>
  <c r="OC15" i="14"/>
  <c r="OC16" i="14"/>
  <c r="OC17" i="14"/>
  <c r="OC18" i="14"/>
  <c r="OC19" i="14"/>
  <c r="OC20" i="14"/>
  <c r="OC21" i="14"/>
  <c r="OC22" i="14"/>
  <c r="OC23" i="14"/>
  <c r="OC24" i="14"/>
  <c r="OC25" i="14"/>
  <c r="OC26" i="14"/>
  <c r="OC27" i="14"/>
  <c r="OC28" i="14"/>
  <c r="OC29" i="14"/>
  <c r="OC30" i="14"/>
  <c r="OC31" i="14"/>
  <c r="OC32" i="14"/>
  <c r="OC33" i="14"/>
  <c r="OC34" i="14"/>
  <c r="OC35" i="14"/>
  <c r="OC36" i="14"/>
  <c r="OC37" i="14"/>
  <c r="OC38" i="14"/>
  <c r="OC39" i="14"/>
  <c r="OC40" i="14"/>
  <c r="OC41" i="14"/>
  <c r="OC42" i="14"/>
  <c r="OC43" i="14"/>
  <c r="OC44" i="14"/>
  <c r="OC45" i="14"/>
  <c r="OC46" i="14"/>
  <c r="OC47" i="14"/>
  <c r="OB9" i="14"/>
  <c r="OB10" i="14"/>
  <c r="OB11" i="14"/>
  <c r="OB12" i="14"/>
  <c r="OB13" i="14"/>
  <c r="OB14" i="14"/>
  <c r="OB15" i="14"/>
  <c r="OB16" i="14"/>
  <c r="OB17" i="14"/>
  <c r="OB18" i="14"/>
  <c r="OB19" i="14"/>
  <c r="OB20" i="14"/>
  <c r="OB21" i="14"/>
  <c r="OB22" i="14"/>
  <c r="OB23" i="14"/>
  <c r="OB24" i="14"/>
  <c r="OB25" i="14"/>
  <c r="OB26" i="14"/>
  <c r="OB27" i="14"/>
  <c r="OB28" i="14"/>
  <c r="OB29" i="14"/>
  <c r="OB30" i="14"/>
  <c r="OB31" i="14"/>
  <c r="OB32" i="14"/>
  <c r="OB33" i="14"/>
  <c r="OB34" i="14"/>
  <c r="OB35" i="14"/>
  <c r="OB36" i="14"/>
  <c r="OB37" i="14"/>
  <c r="OB38" i="14"/>
  <c r="OB39" i="14"/>
  <c r="OB40" i="14"/>
  <c r="OB41" i="14"/>
  <c r="OB42" i="14"/>
  <c r="OB43" i="14"/>
  <c r="OB44" i="14"/>
  <c r="OB45" i="14"/>
  <c r="OB46" i="14"/>
  <c r="OB47" i="14"/>
  <c r="OA9" i="14"/>
  <c r="OA10" i="14"/>
  <c r="OA11" i="14"/>
  <c r="OA12" i="14"/>
  <c r="OA13" i="14"/>
  <c r="OA14" i="14"/>
  <c r="OA15" i="14"/>
  <c r="OA16" i="14"/>
  <c r="OA17" i="14"/>
  <c r="OA18" i="14"/>
  <c r="OA19" i="14"/>
  <c r="OA20" i="14"/>
  <c r="OA21" i="14"/>
  <c r="OA22" i="14"/>
  <c r="OA23" i="14"/>
  <c r="OA24" i="14"/>
  <c r="OA25" i="14"/>
  <c r="OA26" i="14"/>
  <c r="OA27" i="14"/>
  <c r="OA28" i="14"/>
  <c r="OA29" i="14"/>
  <c r="OA30" i="14"/>
  <c r="OA31" i="14"/>
  <c r="OA32" i="14"/>
  <c r="OA33" i="14"/>
  <c r="OA34" i="14"/>
  <c r="OA35" i="14"/>
  <c r="OA36" i="14"/>
  <c r="OA37" i="14"/>
  <c r="OA38" i="14"/>
  <c r="OA39" i="14"/>
  <c r="OA40" i="14"/>
  <c r="OA41" i="14"/>
  <c r="OA42" i="14"/>
  <c r="OA43" i="14"/>
  <c r="OA44" i="14"/>
  <c r="OA45" i="14"/>
  <c r="OA46" i="14"/>
  <c r="OA47" i="14"/>
  <c r="NZ9" i="14"/>
  <c r="NZ11" i="14"/>
  <c r="NZ12" i="14"/>
  <c r="NZ13" i="14"/>
  <c r="NZ14" i="14"/>
  <c r="NZ15" i="14"/>
  <c r="NZ16" i="14"/>
  <c r="NZ17" i="14"/>
  <c r="NZ18" i="14"/>
  <c r="NZ19" i="14"/>
  <c r="NZ20" i="14"/>
  <c r="NZ21" i="14"/>
  <c r="NZ22" i="14"/>
  <c r="NZ23" i="14"/>
  <c r="NZ24" i="14"/>
  <c r="NZ25" i="14"/>
  <c r="NZ26" i="14"/>
  <c r="NZ27" i="14"/>
  <c r="NZ28" i="14"/>
  <c r="NZ29" i="14"/>
  <c r="NZ30" i="14"/>
  <c r="NZ31" i="14"/>
  <c r="NZ32" i="14"/>
  <c r="NZ33" i="14"/>
  <c r="NZ34" i="14"/>
  <c r="NZ35" i="14"/>
  <c r="NZ36" i="14"/>
  <c r="NZ37" i="14"/>
  <c r="NZ38" i="14"/>
  <c r="NZ39" i="14"/>
  <c r="NZ40" i="14"/>
  <c r="NZ41" i="14"/>
  <c r="NZ42" i="14"/>
  <c r="NZ43" i="14"/>
  <c r="NZ44" i="14"/>
  <c r="NZ45" i="14"/>
  <c r="NZ46" i="14"/>
  <c r="NZ47" i="14"/>
  <c r="NY9" i="14"/>
  <c r="NY10" i="14"/>
  <c r="NY11" i="14"/>
  <c r="NY12" i="14"/>
  <c r="NY13" i="14"/>
  <c r="NY14" i="14"/>
  <c r="NY15" i="14"/>
  <c r="NY16" i="14"/>
  <c r="NY17" i="14"/>
  <c r="NY18" i="14"/>
  <c r="NY19" i="14"/>
  <c r="NY20" i="14"/>
  <c r="NY21" i="14"/>
  <c r="NY22" i="14"/>
  <c r="NY23" i="14"/>
  <c r="NY24" i="14"/>
  <c r="NY25" i="14"/>
  <c r="NY26" i="14"/>
  <c r="NY27" i="14"/>
  <c r="NY28" i="14"/>
  <c r="NY29" i="14"/>
  <c r="NY30" i="14"/>
  <c r="NY31" i="14"/>
  <c r="NY32" i="14"/>
  <c r="NY33" i="14"/>
  <c r="NY34" i="14"/>
  <c r="NY35" i="14"/>
  <c r="NY36" i="14"/>
  <c r="NY37" i="14"/>
  <c r="NY38" i="14"/>
  <c r="NY39" i="14"/>
  <c r="NY40" i="14"/>
  <c r="NY41" i="14"/>
  <c r="NY42" i="14"/>
  <c r="NY43" i="14"/>
  <c r="NY44" i="14"/>
  <c r="NY45" i="14"/>
  <c r="NY46" i="14"/>
  <c r="NY47" i="14"/>
  <c r="NX9" i="14"/>
  <c r="NX10" i="14"/>
  <c r="NX11" i="14"/>
  <c r="NX12" i="14"/>
  <c r="NX13" i="14"/>
  <c r="NX14" i="14"/>
  <c r="NX15" i="14"/>
  <c r="NX16" i="14"/>
  <c r="NX17" i="14"/>
  <c r="NX18" i="14"/>
  <c r="NX19" i="14"/>
  <c r="NX20" i="14"/>
  <c r="NX21" i="14"/>
  <c r="NX22" i="14"/>
  <c r="NX23" i="14"/>
  <c r="NX24" i="14"/>
  <c r="NX25" i="14"/>
  <c r="NX26" i="14"/>
  <c r="NX27" i="14"/>
  <c r="NX28" i="14"/>
  <c r="NX29" i="14"/>
  <c r="NX30" i="14"/>
  <c r="NX31" i="14"/>
  <c r="NX32" i="14"/>
  <c r="NX33" i="14"/>
  <c r="NX34" i="14"/>
  <c r="NX35" i="14"/>
  <c r="NX36" i="14"/>
  <c r="NX37" i="14"/>
  <c r="NX38" i="14"/>
  <c r="NX39" i="14"/>
  <c r="NX40" i="14"/>
  <c r="NX41" i="14"/>
  <c r="NX42" i="14"/>
  <c r="NX43" i="14"/>
  <c r="NX44" i="14"/>
  <c r="NX45" i="14"/>
  <c r="NX46" i="14"/>
  <c r="NX47" i="14"/>
  <c r="NW9" i="14"/>
  <c r="NW10" i="14"/>
  <c r="NW11" i="14"/>
  <c r="NW12" i="14"/>
  <c r="NW13" i="14"/>
  <c r="NW14" i="14"/>
  <c r="NW15" i="14"/>
  <c r="NW16" i="14"/>
  <c r="NW17" i="14"/>
  <c r="NW18" i="14"/>
  <c r="NW19" i="14"/>
  <c r="NW20" i="14"/>
  <c r="NW21" i="14"/>
  <c r="NW22" i="14"/>
  <c r="NW23" i="14"/>
  <c r="NW24" i="14"/>
  <c r="NW25" i="14"/>
  <c r="NW26" i="14"/>
  <c r="NW27" i="14"/>
  <c r="NW28" i="14"/>
  <c r="NW29" i="14"/>
  <c r="NW30" i="14"/>
  <c r="NW31" i="14"/>
  <c r="NW32" i="14"/>
  <c r="NW33" i="14"/>
  <c r="NW34" i="14"/>
  <c r="NW35" i="14"/>
  <c r="NW36" i="14"/>
  <c r="NW37" i="14"/>
  <c r="NW38" i="14"/>
  <c r="NW39" i="14"/>
  <c r="NW40" i="14"/>
  <c r="NW41" i="14"/>
  <c r="NW42" i="14"/>
  <c r="NW43" i="14"/>
  <c r="NW44" i="14"/>
  <c r="NW45" i="14"/>
  <c r="NW46" i="14"/>
  <c r="NW47" i="14"/>
  <c r="NV9" i="14"/>
  <c r="NV11" i="14"/>
  <c r="NV12" i="14"/>
  <c r="NV13" i="14"/>
  <c r="NV14" i="14"/>
  <c r="NV15" i="14"/>
  <c r="NV16" i="14"/>
  <c r="NV17" i="14"/>
  <c r="NV18" i="14"/>
  <c r="NV19" i="14"/>
  <c r="NV20" i="14"/>
  <c r="NV21" i="14"/>
  <c r="NV22" i="14"/>
  <c r="NV23" i="14"/>
  <c r="NV24" i="14"/>
  <c r="NV25" i="14"/>
  <c r="NV26" i="14"/>
  <c r="NV27" i="14"/>
  <c r="NV28" i="14"/>
  <c r="NV29" i="14"/>
  <c r="NV30" i="14"/>
  <c r="NV31" i="14"/>
  <c r="NV32" i="14"/>
  <c r="NV33" i="14"/>
  <c r="NV34" i="14"/>
  <c r="NV35" i="14"/>
  <c r="NV36" i="14"/>
  <c r="NV37" i="14"/>
  <c r="NV38" i="14"/>
  <c r="NV39" i="14"/>
  <c r="NV40" i="14"/>
  <c r="NV41" i="14"/>
  <c r="NV42" i="14"/>
  <c r="NV43" i="14"/>
  <c r="NV44" i="14"/>
  <c r="NV45" i="14"/>
  <c r="NV46" i="14"/>
  <c r="NV47" i="14"/>
  <c r="NW8" i="14"/>
  <c r="NX8" i="14"/>
  <c r="NY8" i="14"/>
  <c r="NZ8" i="14"/>
  <c r="OA8" i="14"/>
  <c r="OC8" i="14"/>
  <c r="OD8" i="14"/>
  <c r="OE8" i="14"/>
  <c r="OH8" i="14"/>
  <c r="OI8" i="14"/>
  <c r="OJ8" i="14"/>
  <c r="B7" i="31" l="1"/>
  <c r="OL26" i="14"/>
  <c r="OL10" i="14"/>
  <c r="OL18" i="14"/>
  <c r="OL42" i="14"/>
  <c r="OL34" i="14"/>
  <c r="OL17" i="14"/>
  <c r="OL41" i="14"/>
  <c r="OL25" i="14"/>
  <c r="OL9" i="14"/>
  <c r="OL21" i="14"/>
  <c r="OL29" i="14"/>
  <c r="OL13" i="14"/>
  <c r="OL37" i="14"/>
  <c r="OL33" i="14"/>
  <c r="OL24" i="14"/>
  <c r="OL39" i="14"/>
  <c r="OL40" i="14"/>
  <c r="OL15" i="14"/>
  <c r="OL8" i="14"/>
  <c r="OL16" i="14"/>
  <c r="OL47" i="14"/>
  <c r="OL31" i="14"/>
  <c r="OL23" i="14"/>
  <c r="OL45" i="14"/>
  <c r="OL32" i="14"/>
  <c r="OL46" i="14"/>
  <c r="OL38" i="14"/>
  <c r="OL30" i="14"/>
  <c r="OL22" i="14"/>
  <c r="OL14" i="14"/>
  <c r="OL43" i="14"/>
  <c r="OL35" i="14"/>
  <c r="OL27" i="14"/>
  <c r="OL19" i="14"/>
  <c r="OL11" i="14"/>
  <c r="OL20" i="14"/>
  <c r="OL44" i="14"/>
  <c r="OL36" i="14"/>
  <c r="OL28" i="14"/>
  <c r="OL12" i="14"/>
  <c r="B33" i="1"/>
  <c r="C33" i="1" s="1"/>
  <c r="C16" i="9"/>
  <c r="B8" i="31" l="1"/>
  <c r="A9" i="31" s="1"/>
  <c r="A3" i="14"/>
  <c r="AR15" i="31"/>
  <c r="AP15" i="31"/>
  <c r="AN15" i="31"/>
  <c r="AL15" i="31"/>
  <c r="AJ15" i="31"/>
  <c r="AH15" i="31"/>
  <c r="AF15" i="31"/>
  <c r="AD15" i="31"/>
  <c r="X15" i="31"/>
  <c r="V15" i="31"/>
  <c r="T15" i="31"/>
  <c r="R15" i="31"/>
  <c r="P15" i="31"/>
  <c r="N15" i="31"/>
  <c r="L15" i="31"/>
  <c r="J15" i="31"/>
  <c r="H15" i="31"/>
  <c r="F15" i="31"/>
  <c r="E9" i="14"/>
  <c r="E10" i="14"/>
  <c r="E11" i="14"/>
  <c r="E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C7" i="31" l="1"/>
  <c r="B22" i="4"/>
  <c r="H2" i="7" l="1"/>
  <c r="H3" i="7"/>
  <c r="C21" i="4" l="1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V21" i="4"/>
  <c r="B23" i="4"/>
  <c r="B24" i="4"/>
  <c r="B17" i="4"/>
  <c r="B18" i="4"/>
  <c r="B19" i="4"/>
  <c r="B20" i="4"/>
  <c r="B22" i="1"/>
  <c r="C24" i="1"/>
  <c r="B4" i="4"/>
  <c r="A30" i="4" s="1"/>
  <c r="G5" i="14" l="1"/>
  <c r="D15" i="31"/>
  <c r="G4" i="7" a="1"/>
  <c r="B21" i="4"/>
  <c r="G4" i="7" l="1"/>
  <c r="G6" i="7"/>
  <c r="G15" i="7"/>
  <c r="H15" i="7" s="1"/>
  <c r="G22" i="7"/>
  <c r="H22" i="7" s="1"/>
  <c r="G21" i="7"/>
  <c r="H21" i="7" s="1"/>
  <c r="G13" i="7"/>
  <c r="G5" i="7"/>
  <c r="G7" i="7"/>
  <c r="G14" i="7"/>
  <c r="G20" i="7"/>
  <c r="H20" i="7" s="1"/>
  <c r="G12" i="7"/>
  <c r="G23" i="7"/>
  <c r="H23" i="7" s="1"/>
  <c r="G11" i="7"/>
  <c r="G10" i="7"/>
  <c r="G17" i="7"/>
  <c r="H17" i="7" s="1"/>
  <c r="G9" i="7"/>
  <c r="G19" i="7"/>
  <c r="H19" i="7" s="1"/>
  <c r="G18" i="7"/>
  <c r="H18" i="7" s="1"/>
  <c r="G24" i="7"/>
  <c r="H24" i="7" s="1"/>
  <c r="G16" i="7"/>
  <c r="H16" i="7" s="1"/>
  <c r="G8" i="7"/>
  <c r="C25" i="1"/>
  <c r="C23" i="1"/>
  <c r="C22" i="1"/>
  <c r="C17" i="1"/>
  <c r="H5" i="7" l="1"/>
  <c r="H6" i="7" l="1"/>
  <c r="H8" i="7"/>
  <c r="H10" i="7"/>
  <c r="H12" i="7"/>
  <c r="H14" i="7"/>
  <c r="H7" i="7"/>
  <c r="H9" i="7"/>
  <c r="H11" i="7"/>
  <c r="H13" i="7"/>
  <c r="H4" i="7"/>
  <c r="A29" i="31" l="1"/>
  <c r="C6" i="31" l="1"/>
  <c r="C8" i="31" s="1"/>
</calcChain>
</file>

<file path=xl/sharedStrings.xml><?xml version="1.0" encoding="utf-8"?>
<sst xmlns="http://schemas.openxmlformats.org/spreadsheetml/2006/main" count="2046" uniqueCount="982">
  <si>
    <t>Titolo del progetto</t>
  </si>
  <si>
    <t>Titolo del progetto in inglese</t>
  </si>
  <si>
    <t>Acronimo</t>
  </si>
  <si>
    <t>Priorità FEASR</t>
  </si>
  <si>
    <t>P1</t>
  </si>
  <si>
    <t>P2</t>
  </si>
  <si>
    <t>P3</t>
  </si>
  <si>
    <t>P4</t>
  </si>
  <si>
    <t>P5</t>
  </si>
  <si>
    <t>P6</t>
  </si>
  <si>
    <t>FOCUS AREA</t>
  </si>
  <si>
    <t xml:space="preserve">Settori prodotti agricoli </t>
  </si>
  <si>
    <t>Editor del progetto</t>
  </si>
  <si>
    <t>Collocazione geografica del progetto</t>
  </si>
  <si>
    <t xml:space="preserve">Obiettivi del progetto </t>
  </si>
  <si>
    <t>Obiettivi del progetto (in inglese)</t>
  </si>
  <si>
    <t xml:space="preserve">Lista Keyword - Inglese </t>
  </si>
  <si>
    <t xml:space="preserve">Sistema di produzione agricola </t>
  </si>
  <si>
    <t xml:space="preserve">Agricultural production system </t>
  </si>
  <si>
    <t xml:space="preserve">Pratiche agricole </t>
  </si>
  <si>
    <t xml:space="preserve">Attrezzature e macchinari agricoli </t>
  </si>
  <si>
    <t xml:space="preserve">Allevamento e benessere degli animali </t>
  </si>
  <si>
    <t xml:space="preserve">Produzione di piante e orticoltura </t>
  </si>
  <si>
    <t xml:space="preserve">Plant production and horticulture </t>
  </si>
  <si>
    <t xml:space="preserve">Paesaggio / gestione del territorio </t>
  </si>
  <si>
    <t xml:space="preserve">Landscape /land management </t>
  </si>
  <si>
    <t xml:space="preserve">Parassiti / controllo delle malattia </t>
  </si>
  <si>
    <t xml:space="preserve">Pest /disease control </t>
  </si>
  <si>
    <t xml:space="preserve">Fertilizzazione e gestione delle sostanze nutritive </t>
  </si>
  <si>
    <t xml:space="preserve">Fertilisation and nutrients management </t>
  </si>
  <si>
    <t xml:space="preserve">Gestione del suolo / funzionalità </t>
  </si>
  <si>
    <t xml:space="preserve">Soil management / functionality </t>
  </si>
  <si>
    <t xml:space="preserve">Risorse genetiche </t>
  </si>
  <si>
    <t xml:space="preserve">Silvicoltura </t>
  </si>
  <si>
    <t xml:space="preserve">Forestry </t>
  </si>
  <si>
    <t xml:space="preserve">Gestione delle risorse idriche </t>
  </si>
  <si>
    <t xml:space="preserve">Water management </t>
  </si>
  <si>
    <t xml:space="preserve">Clima e cambiamenti climatici </t>
  </si>
  <si>
    <t xml:space="preserve">Gestione energetica </t>
  </si>
  <si>
    <t xml:space="preserve">Energy management </t>
  </si>
  <si>
    <t xml:space="preserve">Rifiuti, sottoprodotti e residui di gestione </t>
  </si>
  <si>
    <t xml:space="preserve">Waste, by-products and residues management </t>
  </si>
  <si>
    <t xml:space="preserve">Biodiversità e gestione della natura </t>
  </si>
  <si>
    <t xml:space="preserve">Biodiversity and nature management </t>
  </si>
  <si>
    <t xml:space="preserve">Qualità del cibo / lavorazione e la nutrizione </t>
  </si>
  <si>
    <t xml:space="preserve">Food quality / processing and nutrition </t>
  </si>
  <si>
    <t xml:space="preserve">Catena di distribuzione, marketing e consumo </t>
  </si>
  <si>
    <t xml:space="preserve">Supply chain, marketing and consumption </t>
  </si>
  <si>
    <t xml:space="preserve">Competitività e diversificazione dell'attività agricola/forestale </t>
  </si>
  <si>
    <t xml:space="preserve">Farming/forestry competitiveness and diversification </t>
  </si>
  <si>
    <t xml:space="preserve">Lista Keyword - Italiano </t>
  </si>
  <si>
    <t xml:space="preserve">Farming practice </t>
  </si>
  <si>
    <t xml:space="preserve">Farming equipment and machinery </t>
  </si>
  <si>
    <t xml:space="preserve">Animal husbandry and welfare </t>
  </si>
  <si>
    <t xml:space="preserve">Genetic resources </t>
  </si>
  <si>
    <t xml:space="preserve">Climate and climate change </t>
  </si>
  <si>
    <t>Fonte finanziamento</t>
  </si>
  <si>
    <t>Altra fonte</t>
  </si>
  <si>
    <t>Horizon 2020</t>
  </si>
  <si>
    <t>Altro fondo nazionale</t>
  </si>
  <si>
    <t>Fondo privato</t>
  </si>
  <si>
    <t>CAPOFILA</t>
  </si>
  <si>
    <t>PARTNER 1</t>
  </si>
  <si>
    <t>PARTNER 2</t>
  </si>
  <si>
    <t>PARTNER 3</t>
  </si>
  <si>
    <t>PARTNER 4</t>
  </si>
  <si>
    <t>PARTNER 5</t>
  </si>
  <si>
    <t>Denominazione</t>
  </si>
  <si>
    <t>Settore/Comparto</t>
  </si>
  <si>
    <t>Città</t>
  </si>
  <si>
    <t>Provincia</t>
  </si>
  <si>
    <t>Telefono</t>
  </si>
  <si>
    <t>CUUA</t>
  </si>
  <si>
    <t>Cod. ATECO</t>
  </si>
  <si>
    <t>Indirizzo</t>
  </si>
  <si>
    <t>Email</t>
  </si>
  <si>
    <t>Imprese agricole e forestali</t>
  </si>
  <si>
    <t>Altre imprese</t>
  </si>
  <si>
    <t>Università degli Studi e Enti di ricerca</t>
  </si>
  <si>
    <t>Soggetti eroganti servizi di consulenza</t>
  </si>
  <si>
    <t>Organizzazioni professionali agricole</t>
  </si>
  <si>
    <t>Ordini e Associazioni professionali</t>
  </si>
  <si>
    <t>Organizzazioni sindacali</t>
  </si>
  <si>
    <t>Consorzi di tutela e di valorizzazione</t>
  </si>
  <si>
    <t>Organizzazioni dei produttori e degli allevatori</t>
  </si>
  <si>
    <t>Parchi tecnologici</t>
  </si>
  <si>
    <t>Enti di formazione professionale</t>
  </si>
  <si>
    <t>Associazioni ambientaliste e dei consumatori</t>
  </si>
  <si>
    <t>Enti locali territoriali</t>
  </si>
  <si>
    <t>Tipologia di Enti</t>
  </si>
  <si>
    <t>Cod. CIAA</t>
  </si>
  <si>
    <t>Nome</t>
  </si>
  <si>
    <t>Cognome</t>
  </si>
  <si>
    <t>1a) Stimolare l'innovazione e la base di conoscenze nelle zone rurali</t>
  </si>
  <si>
    <t>5c) Favorire l'approvvigionamento e l'utilizzo di fonti di energia rinnovabili, sottoprodotti, materiali di scarto e residui e altre materie grezze non alimentari ai fini della bioeconomia</t>
  </si>
  <si>
    <t>5e) Promuovere la conservazione e il sequestro del carbonio nel settore agricolo e forestale</t>
  </si>
  <si>
    <t>6a) Favorire la diversificazione, la creazione e lo sviluppo di piccole imprese nonché dell'occupazione</t>
  </si>
  <si>
    <t>6b) Stimolare lo sviluppo locale nelle zone rurali</t>
  </si>
  <si>
    <t>6c) Promuovere l'accessibilità, l'uso e la qualità delle tecnologie dell'informazione e della comunicazione (TIC) nelle zone rurali</t>
  </si>
  <si>
    <t>5a) Rendere più efficiente l'uso dell'acqua nell'agricoltura</t>
  </si>
  <si>
    <t>5b) Rendere più efficiente l'uso dell'energia nell'agricoltura e nell'industria alimentare</t>
  </si>
  <si>
    <t>5d) Ridurre le emissioni di metano e di protossido di azoto a carico dell'agricoltura</t>
  </si>
  <si>
    <t>1b) Rinsaldare i nessi tra agricoltura e silvicoltura, da un lato e ricerca e innovazione dall'altro</t>
  </si>
  <si>
    <t>1c) Incoraggiare l'apprendimento lungo tutto l'arco della vita e la formazione professionale</t>
  </si>
  <si>
    <t>2a) Incoraggiare la ristrutturazione delle aziende agricole con problemi strutturali considerevoli</t>
  </si>
  <si>
    <t>2b) Favorire il ricambio generazionale nel settore agricolo</t>
  </si>
  <si>
    <t>3a) Migliore integrazione dei produttori primari nella filiera agroalimentare attraverso i regimi di qualità, mercati locali e filiere corte</t>
  </si>
  <si>
    <t>3b) Sostegno alla ìgestione dei rischi aziendali</t>
  </si>
  <si>
    <t>4a) Salvaguardia, ripristino della biodiversità, tra l'altro nelle zone Natura 2000</t>
  </si>
  <si>
    <t>4b) Migliore gestione delle risorse idriche</t>
  </si>
  <si>
    <t>4c) Migliore gestione del suolo</t>
  </si>
  <si>
    <t xml:space="preserve">Caratteristiche </t>
  </si>
  <si>
    <t xml:space="preserve">Agronomiche </t>
  </si>
  <si>
    <t xml:space="preserve">Zootecniche </t>
  </si>
  <si>
    <t xml:space="preserve">Biologiche </t>
  </si>
  <si>
    <t xml:space="preserve">Biotecnologiche </t>
  </si>
  <si>
    <t xml:space="preserve">Chimiche </t>
  </si>
  <si>
    <t xml:space="preserve">Biochimiche </t>
  </si>
  <si>
    <t xml:space="preserve">Genetiche </t>
  </si>
  <si>
    <t xml:space="preserve">Tecnologiche </t>
  </si>
  <si>
    <t xml:space="preserve">Tecnico-produttive </t>
  </si>
  <si>
    <t xml:space="preserve">Informatiche </t>
  </si>
  <si>
    <t xml:space="preserve">Per la trasformazione </t>
  </si>
  <si>
    <t xml:space="preserve">Per la distribuzione </t>
  </si>
  <si>
    <t xml:space="preserve">Organizzativo/gestionali </t>
  </si>
  <si>
    <t xml:space="preserve">Sociali </t>
  </si>
  <si>
    <t>Altro</t>
  </si>
  <si>
    <t xml:space="preserve">Obiettivo I – Gestione equilibrata delle risorse naturali da parte di agricoltura, forestazione, pesca e acquacoltura </t>
  </si>
  <si>
    <t xml:space="preserve">Obiettivo II – Protezione delle coltivazioni, degli allevamenti zootecnici e ittici e delle foreste da malattie, insetti ed altri nemici </t>
  </si>
  <si>
    <t xml:space="preserve">Obiettivo IV – Sviluppo di nuovi prodotti e processi e miglioramento della qualità dei prodotti </t>
  </si>
  <si>
    <t xml:space="preserve">Obiettivo V – Miglioramento dell’efficienza dei mercati e assistenza ai Paesi terzi e ai PVS </t>
  </si>
  <si>
    <t xml:space="preserve">Obiettivo VI – Protezione della salute e miglioramento della nutrizione dei consumatori </t>
  </si>
  <si>
    <t xml:space="preserve">Obiettivo VII – Promozione dello sviluppo economico, sociale e ambientale delle popolaz. rurali </t>
  </si>
  <si>
    <t xml:space="preserve">Obiettivo VIII – Sviluppo del sistema della conoscenza per l’agricoltura </t>
  </si>
  <si>
    <t>Classificazione per aree problema (Tipo USDA/CRIS)</t>
  </si>
  <si>
    <t>Tipologia azioni</t>
  </si>
  <si>
    <t>Preparatorie</t>
  </si>
  <si>
    <t>Monitoraggio</t>
  </si>
  <si>
    <t>Elenco Partner</t>
  </si>
  <si>
    <t>Capofila</t>
  </si>
  <si>
    <t xml:space="preserve">Miglioramento qualità prodotto </t>
  </si>
  <si>
    <t xml:space="preserve">Miglioramento commercializzazione </t>
  </si>
  <si>
    <t xml:space="preserve">Incremento dei margini di redditività aziendali </t>
  </si>
  <si>
    <t xml:space="preserve">Diversificazione dei prodotti </t>
  </si>
  <si>
    <t>Sicurezza sul lavoro</t>
  </si>
  <si>
    <t>Inclusione sociale</t>
  </si>
  <si>
    <t xml:space="preserve">Salute e sicurezza addetti </t>
  </si>
  <si>
    <t>Valorizzazione/tutela paesaggio</t>
  </si>
  <si>
    <t>Salute consumatori</t>
  </si>
  <si>
    <t>Risparmio idrico</t>
  </si>
  <si>
    <t>Risparmio energetico</t>
  </si>
  <si>
    <t>Tutela della biodiversità</t>
  </si>
  <si>
    <t>Miglioramento qualitativo dell’aria</t>
  </si>
  <si>
    <t>Miglioramento qualitativo dei suoli</t>
  </si>
  <si>
    <t>Miglioramento qualitativo delle acque</t>
  </si>
  <si>
    <t xml:space="preserve">Miglioramento produttività </t>
  </si>
  <si>
    <t>Effetti dell’innovazione</t>
  </si>
  <si>
    <t xml:space="preserve"> VOCI DI SPESA </t>
  </si>
  <si>
    <t>€</t>
  </si>
  <si>
    <t>Misure PSR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</si>
  <si>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</si>
  <si>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</si>
  <si>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</si>
  <si>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</si>
  <si>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</si>
  <si>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</si>
  <si>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</si>
  <si>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</si>
  <si>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</si>
  <si>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</si>
  <si>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</si>
  <si>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</si>
  <si>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</si>
  <si>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</si>
  <si>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</si>
  <si>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</si>
  <si>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M19</t>
  </si>
  <si>
    <t>M20</t>
  </si>
  <si>
    <t>TOTALE</t>
  </si>
  <si>
    <t>%</t>
  </si>
  <si>
    <t>PARTNER 6</t>
  </si>
  <si>
    <t>PARTNER 7</t>
  </si>
  <si>
    <t>PARTNER 8</t>
  </si>
  <si>
    <t>PARTNER 9</t>
  </si>
  <si>
    <t>PARTNER 10</t>
  </si>
  <si>
    <t>Forma giuridica</t>
  </si>
  <si>
    <t>ATI</t>
  </si>
  <si>
    <t>ATS</t>
  </si>
  <si>
    <t>Contratto di Rete</t>
  </si>
  <si>
    <t>Consorzio</t>
  </si>
  <si>
    <t>Altra forma giuridica</t>
  </si>
  <si>
    <t xml:space="preserve">Obiettivo III – Offerta di prodotti agricoli, forestali e ittici a costi di produzione decrescenti </t>
  </si>
  <si>
    <t>Aree Problema</t>
  </si>
  <si>
    <t>101 Valutazione della risorsa suolo, dal punto di vista chimico, fisico, agronomico</t>
  </si>
  <si>
    <t>102 Interrelazioni tra pianta, suolo, acqua e
nutrienti</t>
  </si>
  <si>
    <t>103 Gestione dei suoli salini e sodici e della salinità</t>
  </si>
  <si>
    <t>104 Usi alternativi dei suoli</t>
  </si>
  <si>
    <t>105 Conservazione ed uso razionale dell’acqua (v.107)</t>
  </si>
  <si>
    <t>106 Sistemi efficienti di bonifica e irrigazione</t>
  </si>
  <si>
    <t>107 Protezione e gestione delle risorse idriche (v.105)</t>
  </si>
  <si>
    <t>108 Modificazioni climatiche e adattamento al clima delle coltivazioni</t>
  </si>
  <si>
    <t>109 Studio e valutazione delle foreste e delle aree a pascolo</t>
  </si>
  <si>
    <t>110 Biologia, coltura e gestione delle foreste e delle colture da legno</t>
  </si>
  <si>
    <t>111 Miglioramento delle risorse da pascolo</t>
  </si>
  <si>
    <t>112 Telerilevamento dei sistemi agricoli e forestali</t>
  </si>
  <si>
    <t>113 Gestione risorse e produzioni ittiche</t>
  </si>
  <si>
    <t>201 Controllo degli insetti che attaccano le foreste</t>
  </si>
  <si>
    <t>202 Controllo delle malattie, parassiti e nematodi che attaccano le piante forestali</t>
  </si>
  <si>
    <t>203 Prevenzione e controllo degli incendi boschivi</t>
  </si>
  <si>
    <t>204 Controllo di insetti, acari, lumache nelle coltivazioni erbacee, nei pascoli e nei fruttiferi</t>
  </si>
  <si>
    <t>205 Controllo delle malattie e dei nematodi delle
coltivazioni erbacee, dei pascoli e dei fruttiferi</t>
  </si>
  <si>
    <t>206 Controllo delle erbe infestanti ed altri organismi nocivi per le colture</t>
  </si>
  <si>
    <t>207 Controllo di insetti e parassiti esterni che attaccano il bestiame, il pollame, le ittiocolture, ed altri animali</t>
  </si>
  <si>
    <t>208 Controllo di malattie del bestiame, del pollame, delle ittiocolture ed altri animali</t>
  </si>
  <si>
    <t>209 Controllo dei parassiti interni del bestiame,
pollame, ittiocolture ed altri animali</t>
  </si>
  <si>
    <t>210 Protezione del bestiame, pollame, ittiocolture ed altri animali da veleni chimici, piante velenose, ed altri pericoli</t>
  </si>
  <si>
    <t>211 Protezione delle piante, degli animali e dell’uomo dagli effetti nocivi dell’inquinamento atmosferico</t>
  </si>
  <si>
    <t>212 Controllo dell’impatto sugli allevamenti ittici di specie ittiofaghe</t>
  </si>
  <si>
    <t>301 Genetica e miglioramento genetico degli alberi e di altre piante forestali</t>
  </si>
  <si>
    <t>302 Nuovi sistemi migliorati di ingegneria forestale</t>
  </si>
  <si>
    <t>303 Economia della produzione forestale (di legno)</t>
  </si>
  <si>
    <t>304 Miglioramento dell’efficienza biologica delle produzioni vegetali</t>
  </si>
  <si>
    <t>305 Meccanizzazione della produzione di frutti e vegetali</t>
  </si>
  <si>
    <t>306 Organizzazione dei sistemi produttivi di frutti, semi da consumo e vegetali</t>
  </si>
  <si>
    <t>307 Performance riproduttiva del bestiame, del pollame, delle ittiocolture e altri animali</t>
  </si>
  <si>
    <t>308 Miglioramento dell’efficienza biologica delle produzioni animali</t>
  </si>
  <si>
    <t>309 Stress ambientali nelle produzioni animali</t>
  </si>
  <si>
    <t>310 Organizzazione dei sistemi di produzione animali</t>
  </si>
  <si>
    <t>311 Api ed altri insetti impollinatori</t>
  </si>
  <si>
    <t>312 Miglioramento delle strutture e attrezzature dell’azienda</t>
  </si>
  <si>
    <t>313 Problemi gestionali dell’azienda</t>
  </si>
  <si>
    <t>314 Meccanizzazione e impianti impiegati nelle produzioni animali</t>
  </si>
  <si>
    <t>315 Tecnologie biologiche e biometria non orientate alla produzione (non-commodity-oriented)</t>
  </si>
  <si>
    <t>316 Biotecnologie nelle produzioni vegetali per il superamento dei limiti della genetica classica</t>
  </si>
  <si>
    <t>317 Protezione e conservazione della variabilità genetica naturale</t>
  </si>
  <si>
    <t>401 Nuovi e migliorati prodotti forestali</t>
  </si>
  <si>
    <t>402 Produzione di frutti e vegetali con maggiore accettabilità dai consumatori</t>
  </si>
  <si>
    <t>403 Mantenimento della qualità di frutti e vegetali durante la conservazione e la distribuzione commerciale</t>
  </si>
  <si>
    <t>404 Nuovi e migliorati prodotti alimentari derivati
dalle produzioni di pieno campo</t>
  </si>
  <si>
    <t>405 Nuovi e migliorati mangimi, prodotti tessili, ed altri prodotti industriali derivati da produzioni agricole, per produrre carta, colle, manufatti
tessili, pitture, additivi, ecc.</t>
  </si>
  <si>
    <t>406 Produzioni animali con maggiore accettabilità dai consumatori</t>
  </si>
  <si>
    <t>407 Nuovi e migliorati prodotti alimentari di origine animale (carni, latte, uova, pesce ecc.)</t>
  </si>
  <si>
    <t>408 Nuovi e migliorati prodotti non alimentari di origine animale</t>
  </si>
  <si>
    <t>409 Mantenimento della qualità nella distribuzione commerciale dei prodotti animali</t>
  </si>
  <si>
    <t>410 Allestimento e messa a punto di piani Hccp e sistemi di qualità (ISO) per le produzioni primarie e trasformate</t>
  </si>
  <si>
    <t>411 Componenti della tipicità dei prodotti primari e dell’agroindustria e controllo dei processi produttivi</t>
  </si>
  <si>
    <t>412 Processi di trasformazione dei prodotti primari</t>
  </si>
  <si>
    <t>501 Miglioramento delle classificazioni e degli standards di prodotti vegetali ed animali</t>
  </si>
  <si>
    <t>502 Miglioramento dei mercati di prodotti forestali</t>
  </si>
  <si>
    <t>503 Miglioramento della classificazione e degli standards dei prodotti forestali</t>
  </si>
  <si>
    <t>504 Miglioramento dell’efficienza dei mercati dei prodotti agricoli e dei mezzi di produzione</t>
  </si>
  <si>
    <t>505 Analisi di domanda, offerta e prezzi di prodotti vegetali ed animali</t>
  </si>
  <si>
    <t>506 Analisi di domanda, offerta e prezzi per i prodotti forestali</t>
  </si>
  <si>
    <t>507 Competitività a livello nazionale e internazionale</t>
  </si>
  <si>
    <t>508 Performance dei mercati</t>
  </si>
  <si>
    <t>509 Attività di gruppi (*organizzazioni di produttori, cooperazione, centri di raccolta e stoccaggio dei prodotti, catene di distribuzione, ecc.), di forme organizzative della produzione e mercati</t>
  </si>
  <si>
    <t>510 Sviluppo delle attività dei mercati per l’esportazione</t>
  </si>
  <si>
    <t>511 Valutazione dei programmi di aiuti alimentari all’estero</t>
  </si>
  <si>
    <t>512 Assistenza tecnica ai Paesi terzi e ai Paesi in via di sviluppo</t>
  </si>
  <si>
    <t>601 Garantire prodotti alimentari esenti da contaminanti tossici, compresi i residui delle tecnologie agricole</t>
  </si>
  <si>
    <t>602 Proteggere gli alimenti per l’uomo ed i mangimi dai microrganismi pericolosi e dalle tossine naturali</t>
  </si>
  <si>
    <t>603 Abitudini e scelte alimentari</t>
  </si>
  <si>
    <t>604 Servizi di ristorazione extradomestici</t>
  </si>
  <si>
    <t>605 Scelte dei tessuti e loro caratteristiche</t>
  </si>
  <si>
    <t>606 Controllo degli insetti dell’uomo</t>
  </si>
  <si>
    <t>607 Prevenzione della trasmissione di malattie e parassiti degli animali all’uomo</t>
  </si>
  <si>
    <t>608 Nutrizione umana</t>
  </si>
  <si>
    <t>609 Sicurezza alimentare</t>
  </si>
  <si>
    <t>701 Qualità della vita</t>
  </si>
  <si>
    <t>702 Evoluzione economica e sociale degli ambienti rurali</t>
  </si>
  <si>
    <t>703 Cambiamenti strutturali dei sistemi agricoli</t>
  </si>
  <si>
    <t>704 Programmi di sostegno pubblico per equilibrare le produzioni e la domanda di mercato e per garantire un reddito equiparabile alle imprese
agricole</t>
  </si>
  <si>
    <t xml:space="preserve">705 Diminuire l’inquinamento dell’aria, acqua, e suolo </t>
  </si>
  <si>
    <t xml:space="preserve">706 Usi multipli delle aree forestali e programmi di forestazione
</t>
  </si>
  <si>
    <t xml:space="preserve">707 Gli alberi nel miglioramento dell’ambiente rurale e urbano
</t>
  </si>
  <si>
    <t xml:space="preserve">801 Organizzazione della ricerca agricola </t>
  </si>
  <si>
    <t xml:space="preserve">802 Ricerca e società </t>
  </si>
  <si>
    <t>803 Miglioramento dei sistemi di statistiche agricole</t>
  </si>
  <si>
    <t xml:space="preserve">804 Processi di comunicazione, formazione professionale, assistenza tecnica e consulenza ai coltivatori e allevatori
</t>
  </si>
  <si>
    <t xml:space="preserve">805 Promozione di servizi nelle aree rurali </t>
  </si>
  <si>
    <t xml:space="preserve"> </t>
  </si>
  <si>
    <t>Riunioni</t>
  </si>
  <si>
    <t>Laboratori/prove di collaudo</t>
  </si>
  <si>
    <t>Campi dimostrativi</t>
  </si>
  <si>
    <t>Attività di divulgazione</t>
  </si>
  <si>
    <t>Incontri per piccoli gruppi</t>
  </si>
  <si>
    <t>Consulenza diretta</t>
  </si>
  <si>
    <t>Campi e prove dimostrativi</t>
  </si>
  <si>
    <t>TV</t>
  </si>
  <si>
    <t>Radio</t>
  </si>
  <si>
    <t>Opuscolo</t>
  </si>
  <si>
    <t>Seminario</t>
  </si>
  <si>
    <t>Web radio</t>
  </si>
  <si>
    <t>Territorialità</t>
  </si>
  <si>
    <t>Territorialià</t>
  </si>
  <si>
    <t>Regionale</t>
  </si>
  <si>
    <t>Nazionale</t>
  </si>
  <si>
    <t>Internazionale</t>
  </si>
  <si>
    <t>Partecipanti</t>
  </si>
  <si>
    <t>consulenza - consulenza</t>
  </si>
  <si>
    <t>impresa-ricerca</t>
  </si>
  <si>
    <t>ricerca- consulenza</t>
  </si>
  <si>
    <t>tutti i partner GO</t>
  </si>
  <si>
    <t>consulenza - impresa</t>
  </si>
  <si>
    <t>impresa - impresa</t>
  </si>
  <si>
    <t>ricerca - ricerca</t>
  </si>
  <si>
    <t>P7</t>
  </si>
  <si>
    <t>P8</t>
  </si>
  <si>
    <t>P9</t>
  </si>
  <si>
    <t>P10</t>
  </si>
  <si>
    <t>Tutti</t>
  </si>
  <si>
    <t>Status progetto</t>
  </si>
  <si>
    <t>Costo totale del progetto (€)</t>
  </si>
  <si>
    <t>Settore/comparto del'innovazione</t>
  </si>
  <si>
    <t>Gestione_risorse_naturali</t>
  </si>
  <si>
    <t>Protezione_da_malattie</t>
  </si>
  <si>
    <t>Offerta_a_costi_decrescenti</t>
  </si>
  <si>
    <t>Sviluppo_prodotti_processi</t>
  </si>
  <si>
    <t>Efficienza_mercati</t>
  </si>
  <si>
    <t>Salute_nutrizione</t>
  </si>
  <si>
    <t>Sviluppo_aree_rurali</t>
  </si>
  <si>
    <t>Conoscenza</t>
  </si>
  <si>
    <t>Valutazione della risorsa suolo, dal punto di vista chimico, fisico, agronomico</t>
  </si>
  <si>
    <t>Interrelazioni tra pianta, suolo, acqua e nutrienti</t>
  </si>
  <si>
    <t>Gestione dei suoli salini e sodici e della salinità</t>
  </si>
  <si>
    <t>Usi alternativi dei suoli</t>
  </si>
  <si>
    <t>Sistemi efficienti di bonifica e irrigazione</t>
  </si>
  <si>
    <t>Modificazioni climatiche e adattamento al clima delle coltivazioni</t>
  </si>
  <si>
    <t>Studio e valutazione delle foreste e delle aree a pascolo</t>
  </si>
  <si>
    <t>Biologia, coltura e gestione delle foreste e delle colture da legno</t>
  </si>
  <si>
    <t>Miglioramento delle risorse da pascolo</t>
  </si>
  <si>
    <t>Telerilevamento dei sistemi agricoli e forestali</t>
  </si>
  <si>
    <t>Gestione risorse e produzioni ittiche</t>
  </si>
  <si>
    <t>Controllo degli insetti che attaccano le foreste</t>
  </si>
  <si>
    <t>Controllo delle malattie, parassiti e nematodi che attaccano le piante forestali</t>
  </si>
  <si>
    <t>Prevenzione e controllo degli incendi boschivi</t>
  </si>
  <si>
    <t>Controllo di insetti, acari, lumache nelle coltivazioni erbacee, nei pascoli e nei fruttiferi</t>
  </si>
  <si>
    <t>Controllo delle erbe infestanti ed altri organismi nocivi per le colture</t>
  </si>
  <si>
    <t>Controllo di insetti e parassiti esterni che attaccano il bestiame, il pollame, le ittiocolture, ed altri animali</t>
  </si>
  <si>
    <t>Controllo di malattie del bestiame, del pollame, delle ittiocolture ed altri animali</t>
  </si>
  <si>
    <t>Protezione del bestiame, pollame, ittiocolture ed altri animali da veleni chimici, piante velenose, ed altri pericoli</t>
  </si>
  <si>
    <t>Protezione delle piante, degli animali e dell’uomo dagli effetti nocivi dell’inquinamento atmosferico</t>
  </si>
  <si>
    <t>Controllo dell’impatto sugli allevamenti ittici di specie ittiofaghe</t>
  </si>
  <si>
    <t>Genetica e miglioramento genetico degli alberi e di altre piante forestali</t>
  </si>
  <si>
    <t>Nuovi sistemi migliorati di ingegneria forestale</t>
  </si>
  <si>
    <t>Economia della produzione forestale (di legno)</t>
  </si>
  <si>
    <t>Miglioramento dell’efficienza biologica delle produzioni vegetali</t>
  </si>
  <si>
    <t>Meccanizzazione della produzione di frutti e vegetali</t>
  </si>
  <si>
    <t>Organizzazione dei sistemi produttivi di frutti, semi da consumo e vegetali</t>
  </si>
  <si>
    <t>Performance riproduttiva del bestiame, del pollame, delle ittiocolture e altri animali</t>
  </si>
  <si>
    <t>Miglioramento dell’efficienza biologica delle produzioni animali</t>
  </si>
  <si>
    <t>Stress ambientali nelle produzioni animali</t>
  </si>
  <si>
    <t>Organizzazione dei sistemi di produzione animali</t>
  </si>
  <si>
    <t>Api ed altri insetti impollinatori</t>
  </si>
  <si>
    <t>Miglioramento delle strutture e attrezzature dell’azienda</t>
  </si>
  <si>
    <t>Problemi gestionali dell’azienda</t>
  </si>
  <si>
    <t>Meccanizzazione e impianti impiegati nelle produzioni animali</t>
  </si>
  <si>
    <t>Tecnologie biologiche e biometria non orientate alla produzione (non-commodity-oriented)</t>
  </si>
  <si>
    <t>Biotecnologie nelle produzioni vegetali per il superamento dei limiti della genetica classica</t>
  </si>
  <si>
    <t>Protezione e conservazione della variabilità genetica naturale</t>
  </si>
  <si>
    <t>Nuovi e migliorati prodotti forestali</t>
  </si>
  <si>
    <t>Produzione di frutti e vegetali con maggiore accettabilità dai consumatori</t>
  </si>
  <si>
    <t>Mantenimento della qualità di frutti e vegetali durante la conservazione e la distribuzione commerciale</t>
  </si>
  <si>
    <t>Produzioni animali con maggiore accettabilità dai consumatori</t>
  </si>
  <si>
    <t>Nuovi e migliorati prodotti alimentari di origine animale (carni, latte, uova, pesce ecc.)</t>
  </si>
  <si>
    <t>Nuovi e migliorati prodotti non alimentari di origine animale</t>
  </si>
  <si>
    <t>Mantenimento della qualità nella distribuzione commerciale dei prodotti animali</t>
  </si>
  <si>
    <t>Allestimento e messa a punto di piani Hccp e sistemi di qualità (ISO) per le produzioni primarie e trasformate</t>
  </si>
  <si>
    <t>Componenti della tipicità dei prodotti primari e dell’agroindustria e controllo dei processi produttivi</t>
  </si>
  <si>
    <t>Processi di trasformazione dei prodotti primari</t>
  </si>
  <si>
    <t>Miglioramento delle classificazioni e degli standards di prodotti vegetali ed animali</t>
  </si>
  <si>
    <t>Miglioramento dei mercati di prodotti forestali</t>
  </si>
  <si>
    <t>Miglioramento della classificazione e degli standards dei prodotti forestali</t>
  </si>
  <si>
    <t>Miglioramento dell’efficienza dei mercati dei prodotti agricoli e dei mezzi di produzione</t>
  </si>
  <si>
    <t>Analisi di domanda, offerta e prezzi di prodotti vegetali ed animali</t>
  </si>
  <si>
    <t>Analisi di domanda, offerta e prezzi per i prodotti forestali</t>
  </si>
  <si>
    <t>Competitività a livello nazionale e internazionale</t>
  </si>
  <si>
    <t>Performance dei mercati</t>
  </si>
  <si>
    <t>Attività di gruppi (*organizzazioni di produttori, cooperazione, centri di raccolta e stoccaggio dei prodotti, catene di distribuzione, ecc.), di forme organizzative della produzione e mercati</t>
  </si>
  <si>
    <t>Sviluppo delle attività dei mercati per l’esportazione</t>
  </si>
  <si>
    <t>Valutazione dei programmi di aiuti alimentari all’estero</t>
  </si>
  <si>
    <t>Assistenza tecnica ai Paesi terzi e ai Paesi in via di sviluppo</t>
  </si>
  <si>
    <t>Garantire prodotti alimentari esenti da contaminanti tossici, compresi i residui delle tecnologie agricole</t>
  </si>
  <si>
    <t>Proteggere gli alimenti per l’uomo ed i mangimi dai microrganismi pericolosi e dalle tossine naturali</t>
  </si>
  <si>
    <t>Abitudini e scelte alimentari</t>
  </si>
  <si>
    <t>Servizi di ristorazione extradomestici</t>
  </si>
  <si>
    <t>Scelte dei tessuti e loro caratteristiche</t>
  </si>
  <si>
    <t>Controllo degli insetti dell’uomo</t>
  </si>
  <si>
    <t>Prevenzione della trasmissione di malattie e parassiti degli animali all’uomo</t>
  </si>
  <si>
    <t>Nutrizione umana</t>
  </si>
  <si>
    <t>Sicurezza alimentare</t>
  </si>
  <si>
    <t>Qualità della vita</t>
  </si>
  <si>
    <t>Evoluzione economica e sociale degli ambienti rurali</t>
  </si>
  <si>
    <t>Cambiamenti strutturali dei sistemi agricoli</t>
  </si>
  <si>
    <t>Programmi di sostegno pubblico per equilibrare le produzioni e la domanda di mercato e per garantire un reddito equiparabile alle imprese
agricole</t>
  </si>
  <si>
    <t xml:space="preserve">Diminuire l’inquinamento dell’aria, acqua, e suolo </t>
  </si>
  <si>
    <t xml:space="preserve">Usi multipli delle aree forestali e programmi di forestazione
</t>
  </si>
  <si>
    <t xml:space="preserve">Gli alberi nel miglioramento dell’ambiente rurale e urbano
</t>
  </si>
  <si>
    <t xml:space="preserve">Organizzazione della ricerca agricola </t>
  </si>
  <si>
    <t xml:space="preserve">Ricerca e società </t>
  </si>
  <si>
    <t>Miglioramento dei sistemi di statistiche agricole</t>
  </si>
  <si>
    <t xml:space="preserve">Processi di comunicazione, formazione professionale, assistenza tecnica e consulenza ai coltivatori e allevatori
</t>
  </si>
  <si>
    <t xml:space="preserve">Promozione di servizi nelle aree rurali </t>
  </si>
  <si>
    <t>Commenti aggiuntivi</t>
  </si>
  <si>
    <t>Denominazione Partner</t>
  </si>
  <si>
    <t>Matrice trasposta</t>
  </si>
  <si>
    <t xml:space="preserve">Cereali </t>
  </si>
  <si>
    <t xml:space="preserve">Riso </t>
  </si>
  <si>
    <t xml:space="preserve">Zucchero </t>
  </si>
  <si>
    <t xml:space="preserve">Foraggi essiccati </t>
  </si>
  <si>
    <t xml:space="preserve">Sementi </t>
  </si>
  <si>
    <t xml:space="preserve">Luppolo </t>
  </si>
  <si>
    <t xml:space="preserve">Olio di oliva e olive da tavola </t>
  </si>
  <si>
    <t xml:space="preserve">Lino e canapa </t>
  </si>
  <si>
    <t xml:space="preserve">Prodotti ortofrutticoli </t>
  </si>
  <si>
    <t xml:space="preserve">Prodotti ortofrutticoli trasformati </t>
  </si>
  <si>
    <t xml:space="preserve">Banane </t>
  </si>
  <si>
    <t xml:space="preserve">Settore vitivinicolo </t>
  </si>
  <si>
    <t xml:space="preserve">Tabacco </t>
  </si>
  <si>
    <t xml:space="preserve">Carni bovine </t>
  </si>
  <si>
    <t xml:space="preserve">Latte e prodotti lattiero-caseari </t>
  </si>
  <si>
    <t xml:space="preserve">Carni suine </t>
  </si>
  <si>
    <t xml:space="preserve">Carni ovine e caprine </t>
  </si>
  <si>
    <t xml:space="preserve">Uova </t>
  </si>
  <si>
    <t xml:space="preserve">Carni di pollame </t>
  </si>
  <si>
    <t xml:space="preserve">Alcol etilico di origine agricola </t>
  </si>
  <si>
    <t xml:space="preserve">Prodotti dell'apicoltura </t>
  </si>
  <si>
    <t xml:space="preserve">Bachi da seta </t>
  </si>
  <si>
    <t>Forma giuridica del GO</t>
  </si>
  <si>
    <t>Descrizione dell'innovazione</t>
  </si>
  <si>
    <t>Raccomandato</t>
  </si>
  <si>
    <t>Tipologia di Enti RRN</t>
  </si>
  <si>
    <t>-- Seleziona --</t>
  </si>
  <si>
    <t>PARTNER 11</t>
  </si>
  <si>
    <t>PARTNER 12</t>
  </si>
  <si>
    <t>PARTNER 13</t>
  </si>
  <si>
    <t>PARTNER 14</t>
  </si>
  <si>
    <t>PARTNER 15</t>
  </si>
  <si>
    <t>PARTNER 16</t>
  </si>
  <si>
    <t>PARTNER 17</t>
  </si>
  <si>
    <t>PARTNER 18</t>
  </si>
  <si>
    <t>PARTNER 19</t>
  </si>
  <si>
    <t>PARTNER 20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</si>
  <si>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</si>
  <si>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</si>
  <si>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</si>
  <si>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</si>
  <si>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</si>
  <si>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</si>
  <si>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</si>
  <si>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</si>
  <si>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</si>
  <si>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</si>
  <si>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Facoltativo</t>
  </si>
  <si>
    <t>Località geografica principale (NUTS3)</t>
  </si>
  <si>
    <t>Altra località geografica (NUTS3)</t>
  </si>
  <si>
    <t>2014IT06RDNP001: Italy - Rural Development Programme (National)</t>
  </si>
  <si>
    <t>2014IT06RDRN001: Italy - Rural Network Programme</t>
  </si>
  <si>
    <t>2014IT06RDRP001: Italy - Rural Development Programme (Regional) - Abruzzo</t>
  </si>
  <si>
    <t>2014IT06RDRP002: Italy - Rural Development Programme (Regional) - Bolzano</t>
  </si>
  <si>
    <t>2014IT06RDRP003: Italy - Rural Development Programme (Regional) - Emilia Romagna</t>
  </si>
  <si>
    <t>2014IT06RDRP004: Italy - Rural Development Programme (Regional) - Friuli-Venezia Giulia</t>
  </si>
  <si>
    <t>2014IT06RDRP005: Italy - Rural Development Programme (Regional) - Lazio</t>
  </si>
  <si>
    <t>2014IT06RDRP006: Italy - Rural Development Programme (Regional) - Liguria</t>
  </si>
  <si>
    <t>2014IT06RDRP007: Italy - Rural Development Programme (Regional) - Lombardia</t>
  </si>
  <si>
    <t>2014IT06RDRP008: Italy - Rural Development Programme (Regional) - Marche</t>
  </si>
  <si>
    <t>2014IT06RDRP009: Italy - Rural Development Programme (Regional) - Piemonte</t>
  </si>
  <si>
    <t>2014IT06RDRP010: Italy - Rural Development Programme (Regional) - Toscana</t>
  </si>
  <si>
    <t>2014IT06RDRP011: Italy - Rural Development Programme (Regional) - Trento</t>
  </si>
  <si>
    <t>2014IT06RDRP014: Italy - Rural Development Programme (Regional) - Veneto</t>
  </si>
  <si>
    <t>2014IT06RDRP012: Italy - Rural Development Programme (Regional) - Umbria</t>
  </si>
  <si>
    <t>2014IT06RDRP015: Italy - Rural Development Programme (Regional) - Molise</t>
  </si>
  <si>
    <t>2014IT06RDRP016: Italy - Rural Development Programme (Regional) - Sardegna</t>
  </si>
  <si>
    <t>2014IT06RDRP017: Italy - Rural Development Programme (Regional) - Basilicata</t>
  </si>
  <si>
    <t>2014IT06RDRP018: Italy - Rural Development Programme (Regional) - Calabria</t>
  </si>
  <si>
    <t>2014IT06RDRP019: Italy - Rural Development Programme (Regional) - Campania</t>
  </si>
  <si>
    <t>2014IT06RDRP020: Italy - Rural Development Programme (Regional) - Puglia</t>
  </si>
  <si>
    <t>2014IT06RDRP021: Italy - Rural Development Programme (Regional) - Sicilia</t>
  </si>
  <si>
    <t>NUTS3</t>
  </si>
  <si>
    <t>Programma Sviluppo Rurale</t>
  </si>
  <si>
    <t>ITC11 - Torino</t>
  </si>
  <si>
    <t>ITC12 - Vercelli</t>
  </si>
  <si>
    <t>ITC13 - Biella</t>
  </si>
  <si>
    <t>ITC14 - Verbano-Cusio-Ossola</t>
  </si>
  <si>
    <t>ITC15 - Novara</t>
  </si>
  <si>
    <t>ITC16 - Cuneo</t>
  </si>
  <si>
    <t>ITC17 - Asti</t>
  </si>
  <si>
    <t>ITC18 - Alessandria</t>
  </si>
  <si>
    <t>ITC20 - Aosta</t>
  </si>
  <si>
    <t>ITC31 - Imperia</t>
  </si>
  <si>
    <t>ITC32 - Savona</t>
  </si>
  <si>
    <t>ITC33 - Genova</t>
  </si>
  <si>
    <t>ITC34 - La Spezia</t>
  </si>
  <si>
    <t>ITC41 - Varese</t>
  </si>
  <si>
    <t>ITC42 - Como</t>
  </si>
  <si>
    <t>ITC43 - Lecco</t>
  </si>
  <si>
    <t>ITC44 - Sondrio</t>
  </si>
  <si>
    <t>ITC45 - Milano</t>
  </si>
  <si>
    <t>ITC46 - Bergamo</t>
  </si>
  <si>
    <t>ITC47 - Brescia</t>
  </si>
  <si>
    <t>ITC48 - Pavia</t>
  </si>
  <si>
    <t>ITC49 - Lodi</t>
  </si>
  <si>
    <t>ITC4A - Cremona</t>
  </si>
  <si>
    <t>ITC4B - Mantova</t>
  </si>
  <si>
    <t>ITD10 - South Tyrol</t>
  </si>
  <si>
    <t>ITD20 - Trento</t>
  </si>
  <si>
    <t>ITD31 - Verona</t>
  </si>
  <si>
    <t>ITD32 - Vicenza</t>
  </si>
  <si>
    <t>ITD33 - Belluno</t>
  </si>
  <si>
    <t>ITD34 - Treviso</t>
  </si>
  <si>
    <t>ITD35 - Venezia</t>
  </si>
  <si>
    <t>ITD36 - Padova</t>
  </si>
  <si>
    <t>ITD37 - Rovigo</t>
  </si>
  <si>
    <t>ITD41 - Pordenone</t>
  </si>
  <si>
    <t>ITD42 - Udine</t>
  </si>
  <si>
    <t>ITD43 - Gorizia</t>
  </si>
  <si>
    <t>ITD44 - Trieste</t>
  </si>
  <si>
    <t>ITD51 - Piacenza</t>
  </si>
  <si>
    <t>ITD52 - Parma</t>
  </si>
  <si>
    <t>ITD53 - Reggio Emilia</t>
  </si>
  <si>
    <t>ITD54 - Modena</t>
  </si>
  <si>
    <t>ITD55 - Bologna</t>
  </si>
  <si>
    <t>ITD56 - Ferrara</t>
  </si>
  <si>
    <t>ITD57 - Ravenna</t>
  </si>
  <si>
    <t>ITD58 - Forlì-Cesena</t>
  </si>
  <si>
    <t>ITD59 - Rimini</t>
  </si>
  <si>
    <t>ITE11 - Massa-Carrara</t>
  </si>
  <si>
    <t>ITE12 - Lucca</t>
  </si>
  <si>
    <t>ITE13 - Pistoia</t>
  </si>
  <si>
    <t>ITE14 - Firenze</t>
  </si>
  <si>
    <t>ITE15 - Prato</t>
  </si>
  <si>
    <t>ITE16 - Livorno</t>
  </si>
  <si>
    <t>ITE17 - Pisa</t>
  </si>
  <si>
    <t>ITE18 - Arezzo</t>
  </si>
  <si>
    <t>ITE19 - Siena</t>
  </si>
  <si>
    <t>ITE1A - Grosseto</t>
  </si>
  <si>
    <t>ITE21 - Perugia</t>
  </si>
  <si>
    <t>ITE22 - Terni</t>
  </si>
  <si>
    <t>ITE31 - Pesaro-Urbino</t>
  </si>
  <si>
    <t>ITE32 - Ancona</t>
  </si>
  <si>
    <t>ITE33 - Macerata</t>
  </si>
  <si>
    <t>ITE34 - Ascoli Piceno</t>
  </si>
  <si>
    <t>ITE41 - Viterbo</t>
  </si>
  <si>
    <t>ITE42 - Rieti</t>
  </si>
  <si>
    <t>ITE43 - Roma</t>
  </si>
  <si>
    <t>ITE44 - Latina</t>
  </si>
  <si>
    <t>ITE45 - Frosinone</t>
  </si>
  <si>
    <t>ITF11 - L'Aquila</t>
  </si>
  <si>
    <t>ITF12 - Teramo</t>
  </si>
  <si>
    <t>ITF13 - Pescara</t>
  </si>
  <si>
    <t>ITF14 - Chieti</t>
  </si>
  <si>
    <t>ITF21 - Isernia</t>
  </si>
  <si>
    <t>ITF22 - Campobasso</t>
  </si>
  <si>
    <t>ITF31 - Caserta</t>
  </si>
  <si>
    <t>ITF32 - Benevento</t>
  </si>
  <si>
    <t>ITF33 - Napoli</t>
  </si>
  <si>
    <t>ITF34 - Avellino</t>
  </si>
  <si>
    <t>ITF35 - Salerno</t>
  </si>
  <si>
    <t>ITF41 - Foggia</t>
  </si>
  <si>
    <t>ITF42 - Bari</t>
  </si>
  <si>
    <t>ITF43 - Taranto</t>
  </si>
  <si>
    <t>ITF44 - Brindisi</t>
  </si>
  <si>
    <t>ITF45 - Lecce</t>
  </si>
  <si>
    <t>ITF51 - Potenza</t>
  </si>
  <si>
    <t>ITF52 - Matera</t>
  </si>
  <si>
    <t>ITF61 - Cosenza</t>
  </si>
  <si>
    <t>ITF62 - Crotone</t>
  </si>
  <si>
    <t>ITF63 - Catanzaro</t>
  </si>
  <si>
    <t>ITF64 - Vibo Valentia</t>
  </si>
  <si>
    <t>ITF65 - Reggio Calabria</t>
  </si>
  <si>
    <t>ITG11 - Trapani</t>
  </si>
  <si>
    <t>ITG12 - Palermo</t>
  </si>
  <si>
    <t>ITG13 - Messina</t>
  </si>
  <si>
    <t>ITG14 - Agrigento</t>
  </si>
  <si>
    <t>ITG15 - Caltanissetta</t>
  </si>
  <si>
    <t>ITG16 - Enna</t>
  </si>
  <si>
    <t>ITG17 - Catania</t>
  </si>
  <si>
    <t>ITG18 - Ragusa</t>
  </si>
  <si>
    <t>ITG19 - Siracusa</t>
  </si>
  <si>
    <t>ITG25 - Sassari</t>
  </si>
  <si>
    <t>ITG26 - Nuoro</t>
  </si>
  <si>
    <t>ITG27 - Cagliari</t>
  </si>
  <si>
    <t>ITG28 - Oristano</t>
  </si>
  <si>
    <t>ITG29 - Olbia-Tempio</t>
  </si>
  <si>
    <t>ITG2A - Ogliastra</t>
  </si>
  <si>
    <t>ITG2B - Medio Campidano</t>
  </si>
  <si>
    <t>ITG2C - Carbonia-Iglesias</t>
  </si>
  <si>
    <t>ongoing</t>
  </si>
  <si>
    <t>completed</t>
  </si>
  <si>
    <t>Rural development programme</t>
  </si>
  <si>
    <t>H2020</t>
  </si>
  <si>
    <t>other EU</t>
  </si>
  <si>
    <t>national/regional</t>
  </si>
  <si>
    <t>private funds</t>
  </si>
  <si>
    <t>Descrizione delle attività del progetto</t>
  </si>
  <si>
    <t>Descrizione delle attività del progetto (in inglese)</t>
  </si>
  <si>
    <t>Descrizione del contesto del progetto (in inglese)</t>
  </si>
  <si>
    <t>E-mail</t>
  </si>
  <si>
    <t>Periodo del progetto</t>
  </si>
  <si>
    <t>Informazioni di progetto</t>
  </si>
  <si>
    <t>Keyword - categoria 1</t>
  </si>
  <si>
    <t>Keyword - categoria 2</t>
  </si>
  <si>
    <t>Keyword - categoria 3</t>
  </si>
  <si>
    <t>Keyword - categoria 4</t>
  </si>
  <si>
    <t>Keyword - categoria 5</t>
  </si>
  <si>
    <t>Keyword - categoria 6</t>
  </si>
  <si>
    <t>Keyword - categoria 7</t>
  </si>
  <si>
    <t>Keyword - categoria 8</t>
  </si>
  <si>
    <t>Keyword - categoria 9</t>
  </si>
  <si>
    <t>Keyword - categoria 10</t>
  </si>
  <si>
    <t>Parole chiave (keywords)</t>
  </si>
  <si>
    <t>Parole chiave (keywords) (in inglese)</t>
  </si>
  <si>
    <t>Partenariato</t>
  </si>
  <si>
    <t>Tipo di partner</t>
  </si>
  <si>
    <t>farm holder</t>
  </si>
  <si>
    <t>advisor</t>
  </si>
  <si>
    <t>research institute</t>
  </si>
  <si>
    <t>SME</t>
  </si>
  <si>
    <t>NGO</t>
  </si>
  <si>
    <t>other</t>
  </si>
  <si>
    <t>Sì</t>
  </si>
  <si>
    <t>No</t>
  </si>
  <si>
    <t>Descrizione del contesto del progetto</t>
  </si>
  <si>
    <t>Informazioni</t>
  </si>
  <si>
    <r>
      <rPr>
        <b/>
        <sz val="10"/>
        <color theme="1"/>
        <rFont val="Arial"/>
        <family val="2"/>
      </rPr>
      <t>Partenariato</t>
    </r>
    <r>
      <rPr>
        <sz val="10"/>
        <color theme="1"/>
        <rFont val="Arial"/>
        <family val="2"/>
      </rPr>
      <t xml:space="preserve"> - Dati riguardanti il soggetto capofila e i vari partner coinvolti nel progetto</t>
    </r>
  </si>
  <si>
    <t>Il template è composto dai seguenti fogli di lavoro:</t>
  </si>
  <si>
    <r>
      <rPr>
        <b/>
        <sz val="10"/>
        <color theme="1"/>
        <rFont val="Arial"/>
        <family val="2"/>
      </rPr>
      <t xml:space="preserve">Info generali </t>
    </r>
    <r>
      <rPr>
        <sz val="10"/>
        <color theme="1"/>
        <rFont val="Arial"/>
        <family val="2"/>
      </rPr>
      <t>- Informazioni generali relative al GO e al progetto</t>
    </r>
  </si>
  <si>
    <t>Coordinatore del progetto/Soggetto capofila</t>
  </si>
  <si>
    <t>Nella fase intermedia e in quella finale andranno inseriti eventuali aggiornamenti rispetto alla fase precedente, lasciando invariate le altre informazioni.</t>
  </si>
  <si>
    <t xml:space="preserve">Le informazioni da inserire dovranno essere coerenti al loro momento di rilevazione. </t>
  </si>
  <si>
    <t>I campi possono essere obbligatori, raccomandati o facoltativi. Se non altrimenti specificato, i campi si ritengono obbligatori.</t>
  </si>
  <si>
    <r>
      <t xml:space="preserve">Durata </t>
    </r>
    <r>
      <rPr>
        <sz val="10"/>
        <color theme="1"/>
        <rFont val="Arial"/>
        <family val="2"/>
      </rPr>
      <t>(GG)</t>
    </r>
  </si>
  <si>
    <r>
      <t xml:space="preserve">Data fine </t>
    </r>
    <r>
      <rPr>
        <sz val="10"/>
        <color theme="1"/>
        <rFont val="Arial"/>
        <family val="2"/>
      </rPr>
      <t>(GG/MM/AAAA)</t>
    </r>
  </si>
  <si>
    <r>
      <t xml:space="preserve">N. totale partner </t>
    </r>
    <r>
      <rPr>
        <sz val="10"/>
        <rFont val="Arial"/>
        <family val="2"/>
      </rPr>
      <t>(incluso soggetto capofila)</t>
    </r>
  </si>
  <si>
    <t>Fonti di finanziamento</t>
  </si>
  <si>
    <t>Principale</t>
  </si>
  <si>
    <t>Altre fonti</t>
  </si>
  <si>
    <t>-Seleziona--</t>
  </si>
  <si>
    <t>None</t>
  </si>
  <si>
    <r>
      <t>Le celle a sfondo</t>
    </r>
    <r>
      <rPr>
        <sz val="10"/>
        <color rgb="FFFFC000"/>
        <rFont val="Arial"/>
        <family val="2"/>
      </rPr>
      <t xml:space="preserve"> </t>
    </r>
    <r>
      <rPr>
        <b/>
        <sz val="10"/>
        <color theme="5" tint="-0.249977111117893"/>
        <rFont val="Arial"/>
        <family val="2"/>
      </rPr>
      <t>arancione</t>
    </r>
    <r>
      <rPr>
        <sz val="10"/>
        <color theme="1"/>
        <rFont val="Arial"/>
        <family val="2"/>
      </rPr>
      <t xml:space="preserve"> contengono formule e riferimenti per un corretto funzionamento del template.</t>
    </r>
  </si>
  <si>
    <t>TEMPLATE RRN PER I GRUPPI OPERATIVI</t>
  </si>
  <si>
    <r>
      <t>Le celle possono anche contenere un "</t>
    </r>
    <r>
      <rPr>
        <sz val="10"/>
        <color theme="7" tint="-0.249977111117893"/>
        <rFont val="Arial"/>
        <family val="2"/>
      </rPr>
      <t>tooltip</t>
    </r>
    <r>
      <rPr>
        <sz val="10"/>
        <color theme="1"/>
        <rFont val="Arial"/>
        <family val="2"/>
      </rPr>
      <t>" ossia una finestra a comparsa che fornisce consigli sulla loro compilazione e che appare selezionando la cella.</t>
    </r>
  </si>
  <si>
    <t>Altro fondo europeo</t>
  </si>
  <si>
    <r>
      <t>Le celle riportanti la dicitura "</t>
    </r>
    <r>
      <rPr>
        <b/>
        <sz val="10"/>
        <color theme="1"/>
        <rFont val="Arial"/>
        <family val="2"/>
      </rPr>
      <t>--Seleziona--</t>
    </r>
    <r>
      <rPr>
        <sz val="10"/>
        <color theme="1"/>
        <rFont val="Arial"/>
        <family val="2"/>
      </rPr>
      <t>" contengono un menu a discesa che appare selezionando la cella e cliccando sulla freccia a destra.</t>
    </r>
  </si>
  <si>
    <t>--Seleziona--</t>
  </si>
  <si>
    <t>Pec</t>
  </si>
  <si>
    <t>Cap</t>
  </si>
  <si>
    <t>Indirizzo completo</t>
  </si>
  <si>
    <t>Sede operativa</t>
  </si>
  <si>
    <t>Sede legale se diversa</t>
  </si>
  <si>
    <t>Documento</t>
  </si>
  <si>
    <t>Visita aziendale</t>
  </si>
  <si>
    <t>Prova laboratorio</t>
  </si>
  <si>
    <t>Prova in campo/allevamento</t>
  </si>
  <si>
    <t>Allestimento prototipo</t>
  </si>
  <si>
    <t>Elaborazione dati</t>
  </si>
  <si>
    <t>Consulenza</t>
  </si>
  <si>
    <t>Prova pratica</t>
  </si>
  <si>
    <t>Tipologia prodotti per azione</t>
  </si>
  <si>
    <t>Adattamento_innovazione</t>
  </si>
  <si>
    <t>Divulgazione_altre_aziende</t>
  </si>
  <si>
    <t>Descrizione dell'innovazione (in inglese)</t>
  </si>
  <si>
    <t>Altre modalità/luoghi</t>
  </si>
  <si>
    <t>Altri soggetti pubblici</t>
  </si>
  <si>
    <t>Agenzie e Enti funzionali (es. agenzia protezione ambiente)</t>
  </si>
  <si>
    <t>Altri soggetti privati</t>
  </si>
  <si>
    <t>Enti di certificazione (es. di agricoltura biologica)</t>
  </si>
  <si>
    <t>Agenzie locali di sviluppo (es. GAL, Laore, ecc.)</t>
  </si>
  <si>
    <r>
      <rPr>
        <sz val="10"/>
        <rFont val="Arial"/>
        <family val="2"/>
      </rPr>
      <t>Data di inizio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(GG/MM/AAAA)</t>
    </r>
  </si>
  <si>
    <r>
      <rPr>
        <sz val="10"/>
        <rFont val="Arial"/>
        <family val="2"/>
      </rPr>
      <t>Data di fine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(GG/MM/AAAA)</t>
    </r>
  </si>
  <si>
    <r>
      <rPr>
        <sz val="10"/>
        <rFont val="Arial"/>
        <family val="2"/>
      </rPr>
      <t>Durata del progetto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(mesi)</t>
    </r>
  </si>
  <si>
    <t>Indice</t>
  </si>
  <si>
    <t>Info generali</t>
  </si>
  <si>
    <t>Torna all'indice</t>
  </si>
  <si>
    <t>Introduzione</t>
  </si>
  <si>
    <t xml:space="preserve">Nelle fasi intermedia e finale dovranno invece essere riportati gli aspetti progettuali effettivamente realizzati </t>
  </si>
  <si>
    <t>2014IT06RDRP013: Italy - Rural Development Programme (Regional) - Valle d'Aosta</t>
  </si>
  <si>
    <t>Facebook</t>
  </si>
  <si>
    <t>Twitter</t>
  </si>
  <si>
    <t>YouTube</t>
  </si>
  <si>
    <t>Web TV</t>
  </si>
  <si>
    <t>Tipologia azione</t>
  </si>
  <si>
    <t>Coordinamento_animazione</t>
  </si>
  <si>
    <t>Adozione_innovazione</t>
  </si>
  <si>
    <t>Verbale di riunione</t>
  </si>
  <si>
    <t>Strumenti multimediali</t>
  </si>
  <si>
    <t>Manuale</t>
  </si>
  <si>
    <t>Divulgazione_RRN_PEIAgri</t>
  </si>
  <si>
    <t>Articolo divulgativo/scientifico</t>
  </si>
  <si>
    <t>Visita guidata</t>
  </si>
  <si>
    <t>Sito WEB</t>
  </si>
  <si>
    <t>App</t>
  </si>
  <si>
    <t>Video</t>
  </si>
  <si>
    <t>Innovazione (1)</t>
  </si>
  <si>
    <t>Innovazione (2)</t>
  </si>
  <si>
    <t>Innovazione (3)</t>
  </si>
  <si>
    <t xml:space="preserve">708 Protezione delle piante ornamentali e dei tappeti erbosi (*nelle aree urbane)
</t>
  </si>
  <si>
    <t xml:space="preserve">Protezione delle piante ornamentali e dei tappeti erbosi (*nelle aree urbane)
</t>
  </si>
  <si>
    <t>Conservazione ed uso razionale dell’acqua</t>
  </si>
  <si>
    <t>Protezione e gestione delle risorse idriche</t>
  </si>
  <si>
    <t>Controllo delle malattie e dei nematodi delle coltivazioni erbacee, dei pascoli e dei fruttiferi</t>
  </si>
  <si>
    <t>Controllo dei parassiti interni del bestiame, pollame, ittiocolture ed altri animali</t>
  </si>
  <si>
    <t>Nuovi e migliorati prodotti alimentari derivati dalle produzioni di pieno campo</t>
  </si>
  <si>
    <t>Nuovi e migliorati mangimi, prodotti tessili, ed altri prodotti industriali derivati da produzioni agricole, per produrre carta, colle, manufatti tessili, pitture, additivi, ecc.</t>
  </si>
  <si>
    <t>Incontri</t>
  </si>
  <si>
    <t>Piante vive e prodotti della floricoltura, bulbi, radici e affini, fiori recisi e fogliame ornamentale</t>
  </si>
  <si>
    <t>(azioni realizzate, materiali prodotti, costi sostenuti, risultati conseguiti, ecc.) ed eventuali variazioni progettuali.</t>
  </si>
  <si>
    <t>Responsabile azione</t>
  </si>
  <si>
    <r>
      <t xml:space="preserve">Le </t>
    </r>
    <r>
      <rPr>
        <sz val="10"/>
        <color rgb="FFFF0000"/>
        <rFont val="Arial"/>
        <family val="2"/>
      </rPr>
      <t>celle di controllo,</t>
    </r>
    <r>
      <rPr>
        <sz val="10"/>
        <color theme="1"/>
        <rFont val="Arial"/>
        <family val="2"/>
      </rPr>
      <t xml:space="preserve"> riportate in fondo o in cima alle tabelle, aiutano a verificare la congruenza dei totali.</t>
    </r>
  </si>
  <si>
    <t>Il numero di innovazioni da inserire dipende dalla dimensione del progetto e dal numero di risultati che si ritiene di implementare. Utilizzare tante schede quante sono le innovazioni da diffondere.</t>
  </si>
  <si>
    <t>Altri prodotti</t>
  </si>
  <si>
    <t>Totale*</t>
  </si>
  <si>
    <t>€ *</t>
  </si>
  <si>
    <t>Sovvenzione globale</t>
  </si>
  <si>
    <t>Pacchetto di misure</t>
  </si>
  <si>
    <t>Modalità di sovvenzione PSR</t>
  </si>
  <si>
    <t>Regioni</t>
  </si>
  <si>
    <t>Italia</t>
  </si>
  <si>
    <t>Abruzzo</t>
  </si>
  <si>
    <t>Bolzano</t>
  </si>
  <si>
    <t>Emilia-Romagna</t>
  </si>
  <si>
    <t>Friuli-Venezia Giulia</t>
  </si>
  <si>
    <t>Lazio</t>
  </si>
  <si>
    <t>Liguria</t>
  </si>
  <si>
    <t>Lombardia</t>
  </si>
  <si>
    <t>Marche</t>
  </si>
  <si>
    <t>Piemonte</t>
  </si>
  <si>
    <t>Toscana</t>
  </si>
  <si>
    <t>Trento</t>
  </si>
  <si>
    <t>Umbria</t>
  </si>
  <si>
    <t>Valle d'Aosta</t>
  </si>
  <si>
    <t>Veneto</t>
  </si>
  <si>
    <t>Molise</t>
  </si>
  <si>
    <t>Sardegna</t>
  </si>
  <si>
    <t>Basilicata</t>
  </si>
  <si>
    <t>Calabria</t>
  </si>
  <si>
    <t>Campania</t>
  </si>
  <si>
    <t>Puglia</t>
  </si>
  <si>
    <t>Sicilia</t>
  </si>
  <si>
    <t>Interregionale</t>
  </si>
  <si>
    <t>Referente di progetto</t>
  </si>
  <si>
    <t>7. Costi indiretti</t>
  </si>
  <si>
    <t xml:space="preserve">8. Quote di ammortamento del materiale durevole </t>
  </si>
  <si>
    <t>9. Prototipi/Impianti pilota</t>
  </si>
  <si>
    <t>Responsabile tecnico scientifico</t>
  </si>
  <si>
    <r>
      <t xml:space="preserve">10a. Costi relativi ad investimenti produttivi - </t>
    </r>
    <r>
      <rPr>
        <b/>
        <sz val="10"/>
        <color theme="1"/>
        <rFont val="Arial"/>
        <family val="2"/>
      </rPr>
      <t>SETTORE AGRICOLO</t>
    </r>
  </si>
  <si>
    <t>INDICATORI VERIFICABILI</t>
  </si>
  <si>
    <t>FONTI DI VERIFICA</t>
  </si>
  <si>
    <t>OBIETTIVO GENERALE</t>
  </si>
  <si>
    <t>CONDIZIONI/IPOTESI</t>
  </si>
  <si>
    <t>OBIETTIVO SPECIFICO</t>
  </si>
  <si>
    <t>RISULTATI ATTESI</t>
  </si>
  <si>
    <t>ATTIVITA’</t>
  </si>
  <si>
    <t>Attività e Costi</t>
  </si>
  <si>
    <t>Piano finanziario generale</t>
  </si>
  <si>
    <t>Quadro Logico</t>
  </si>
  <si>
    <t>QUADRO LOGICO</t>
  </si>
  <si>
    <t>Descrizione attività</t>
  </si>
  <si>
    <t>Trasferibilità</t>
  </si>
  <si>
    <t>Descrizione della trasferibilità dei risultati</t>
  </si>
  <si>
    <t>Quota privata di cofinanziamento (solo in caso di investimenti)</t>
  </si>
  <si>
    <t>Il seguente riepilogo viene calcolato in automatico in base alla compilazione della sezione "Attività e Costi" e ha il solo scopo di sintetizzare le informazioni finanziarie</t>
  </si>
  <si>
    <t>a) adeguamento di strutture, impianti e fabbricati funzionale al progetto di innovazione</t>
  </si>
  <si>
    <t xml:space="preserve">c) spese generali </t>
  </si>
  <si>
    <t>d) Investimenti immateriali</t>
  </si>
  <si>
    <t>SPESA AMMISSIBILE</t>
  </si>
  <si>
    <t>Contributo pubblico richiesto</t>
  </si>
  <si>
    <t>Costo totale del progetto (spesa ammissibile)</t>
  </si>
  <si>
    <t>RIEPILOGO VOCI DI COSTO</t>
  </si>
  <si>
    <t>TOTALE CONTRIBUTO PUBBLICO</t>
  </si>
  <si>
    <t>CONTRIBUTO PUBBLICO</t>
  </si>
  <si>
    <r>
      <rPr>
        <b/>
        <sz val="10"/>
        <color theme="1"/>
        <rFont val="Arial"/>
        <family val="2"/>
      </rPr>
      <t xml:space="preserve">Innovazione 1, Innovazione 2, Innovazione 3 </t>
    </r>
    <r>
      <rPr>
        <sz val="10"/>
        <color theme="1"/>
        <rFont val="Arial"/>
        <family val="2"/>
      </rPr>
      <t>- Informazioni concernenti le caratteristiche e gli effetti delle innovazioni</t>
    </r>
  </si>
  <si>
    <r>
      <rPr>
        <b/>
        <sz val="10"/>
        <color theme="1"/>
        <rFont val="Arial"/>
        <family val="2"/>
      </rPr>
      <t>Attività e costi</t>
    </r>
    <r>
      <rPr>
        <sz val="10"/>
        <color theme="1"/>
        <rFont val="Arial"/>
        <family val="2"/>
      </rPr>
      <t xml:space="preserve"> - Elenco delle azioni progettuali e relativi costi</t>
    </r>
  </si>
  <si>
    <r>
      <t xml:space="preserve">Piano finanziario generale - </t>
    </r>
    <r>
      <rPr>
        <sz val="10"/>
        <color theme="1"/>
        <rFont val="Arial"/>
        <family val="2"/>
      </rPr>
      <t>Informazioni finanziare relative al progetto nel caso di ricorso alla sovvenzione globale per il cofinanziamento</t>
    </r>
  </si>
  <si>
    <t>Innovazione 1</t>
  </si>
  <si>
    <t>Innovazione 2</t>
  </si>
  <si>
    <t>Innovazione 3</t>
  </si>
  <si>
    <t>Motivazione sulla necessità di realizzare eventuali operazioni di investimento produttivo</t>
  </si>
  <si>
    <t>Raccomandato in caso di investimenti produttivi</t>
  </si>
  <si>
    <t>HEU</t>
  </si>
  <si>
    <t>fondi privati</t>
  </si>
  <si>
    <t>altri fondi</t>
  </si>
  <si>
    <t>nessuna fonte aggiuntiva</t>
  </si>
  <si>
    <t>Keyword</t>
  </si>
  <si>
    <t>Keyword_eng</t>
  </si>
  <si>
    <t>Informazioni supplementari</t>
  </si>
  <si>
    <t>OBIETTIVI DEL PSP E STRATEGIA DELL'UNIONE</t>
  </si>
  <si>
    <t>Contributo del progetto agli obiettivi della Strategia PAC</t>
  </si>
  <si>
    <t>Contributo del progetto alle strategie dell'Unione Europea</t>
  </si>
  <si>
    <t>Obbligatorio</t>
  </si>
  <si>
    <t>Obiettivi PAC</t>
  </si>
  <si>
    <t>1. Garantire un reddito equo agli agricoltori</t>
  </si>
  <si>
    <t>2. Aumentare la competitività</t>
  </si>
  <si>
    <t>3. Migliorare la posizione degli agricoltori nella filiera alimentare</t>
  </si>
  <si>
    <t>4. Agire per contrastare i cambiamenti climatici</t>
  </si>
  <si>
    <t>5. Tutelare l'ambiente</t>
  </si>
  <si>
    <t>6. Salvaguardare il paesaggio e la biodiversità</t>
  </si>
  <si>
    <t>7. Sostenere il ricambio generazionale</t>
  </si>
  <si>
    <t>8. Sviluppare aree rurali dinamiche</t>
  </si>
  <si>
    <t>9. Proteggere la qualità dell'alimentazione e della salute</t>
  </si>
  <si>
    <t>Obiettivi UE</t>
  </si>
  <si>
    <t>1. Raggiungere la neutralità climatica</t>
  </si>
  <si>
    <t>8. Riportare l'area agricola sotto elementi paesaggistici ad alta biodiversità</t>
  </si>
  <si>
    <t>10. Migliorare il benessere degli animali</t>
  </si>
  <si>
    <t xml:space="preserve">11. Imboschimento e riforestazione rispettosi della biodiversità  </t>
  </si>
  <si>
    <t>Tipologia di partner</t>
  </si>
  <si>
    <t>4. Organizzazione/associazione di forestali</t>
  </si>
  <si>
    <t>8. Organizzazione o agenzia per il clima/ambiente/natura</t>
  </si>
  <si>
    <t>9. Fornitori di servizi diversi dai consulenti</t>
  </si>
  <si>
    <t>11. Consumatore/organizzazione di consumatori</t>
  </si>
  <si>
    <t xml:space="preserve">12. Autorità pubblica </t>
  </si>
  <si>
    <t>1. Imprenditori agricoli e lavoratori agricoli</t>
  </si>
  <si>
    <t>3. Imprenditore forestale e lavoratori forestali</t>
  </si>
  <si>
    <t>5. Consulente, organizzazione di consulenza o camera agricola</t>
  </si>
  <si>
    <t>6. Ricercatore o Ente di ricerca</t>
  </si>
  <si>
    <t>7. Ente di formazione o di sviluppo professionale continuo (compresi i formatori professionali)</t>
  </si>
  <si>
    <t>Iscrizione elenco consulenti</t>
  </si>
  <si>
    <t>Trasferibilità e replicabilità dei risultati in un altro contesto produttivo e/o territoriale</t>
  </si>
  <si>
    <r>
      <t xml:space="preserve">10b. Costi relativi ad investimenti produttivi - </t>
    </r>
    <r>
      <rPr>
        <b/>
        <sz val="10"/>
        <rFont val="Arial"/>
        <family val="2"/>
      </rPr>
      <t>SETTORE FORESTALE</t>
    </r>
  </si>
  <si>
    <t>Rete contratto</t>
  </si>
  <si>
    <t>Province</t>
  </si>
  <si>
    <t>Medio Campidano</t>
  </si>
  <si>
    <t>Nuoro</t>
  </si>
  <si>
    <t>Ogliastra</t>
  </si>
  <si>
    <t>Gallura</t>
  </si>
  <si>
    <t>Oristano</t>
  </si>
  <si>
    <t>Sulcis Iglesiente</t>
  </si>
  <si>
    <t>Città metropolitana di Cagliari</t>
  </si>
  <si>
    <t>Città metropolitana di Sassari</t>
  </si>
  <si>
    <t>Entrambe</t>
  </si>
  <si>
    <t xml:space="preserve">Consulenza </t>
  </si>
  <si>
    <t>Interna</t>
  </si>
  <si>
    <t>Esterna</t>
  </si>
  <si>
    <t>Elenco consulenti</t>
  </si>
  <si>
    <t>Iscritto</t>
  </si>
  <si>
    <t>Non iscritto</t>
  </si>
  <si>
    <t>13. Gruppo di Azione Locale</t>
  </si>
  <si>
    <t>16. Altro</t>
  </si>
  <si>
    <t>Trasferibile e replicabile in altri contesti produttivi e/o territoriali</t>
  </si>
  <si>
    <t>Non trasferibile e replicabile in altri contesti produttivi e/o territoriali</t>
  </si>
  <si>
    <t>Disseminazione</t>
  </si>
  <si>
    <t>Personale</t>
  </si>
  <si>
    <t>Divulgazione</t>
  </si>
  <si>
    <t>Personale specializzato</t>
  </si>
  <si>
    <t>Personale non specializzato</t>
  </si>
  <si>
    <t>Intero territorio regionale</t>
  </si>
  <si>
    <t>2.1 Organizzazione di produttori riconosciuta</t>
  </si>
  <si>
    <t>2.2 Forma associativa di aziende agricole (cooperativa/consorzio/altre forme associate)</t>
  </si>
  <si>
    <t>14. Altre imprese con sede operativa in area rurale</t>
  </si>
  <si>
    <t>15. Altre imprese con sede operativa al di fuori delle aree rurali</t>
  </si>
  <si>
    <t>CSR Sardegna 2023-27</t>
  </si>
  <si>
    <t>Iscrizione al Registro dei prestatori di servizi di consulenza della Regione Sardegna</t>
  </si>
  <si>
    <t>Brochure</t>
  </si>
  <si>
    <t>Workshop</t>
  </si>
  <si>
    <t>Pubblicazione divulgativa</t>
  </si>
  <si>
    <t>Pubblicazione in riviste tematiche e specializzate</t>
  </si>
  <si>
    <t>Azione</t>
  </si>
  <si>
    <t>Seleziona</t>
  </si>
  <si>
    <t xml:space="preserve">Pertanto, nella fase di avvio le informazioni riguardanti i vari aspetti progettuali (attività e costi, risultati, ecc.) saranno di natura provvisoria. </t>
  </si>
  <si>
    <t>Questo template verrà utilizzato per inserire informazioni nella fase di avvio del progetto</t>
  </si>
  <si>
    <t>Obbligatoria</t>
  </si>
  <si>
    <t>Nominativo/i del/i consulente/i esterno/i</t>
  </si>
  <si>
    <t>10. Promuovere lo scambio di conoscenze e l'innovazione</t>
  </si>
  <si>
    <t>Obbligatorio in caso di investimenti produttivi</t>
  </si>
  <si>
    <t>Specificare</t>
  </si>
  <si>
    <t>Partecipazione/organizzazione incontro divulgativo</t>
  </si>
  <si>
    <t>Partecipazione/organizzazione convegno</t>
  </si>
  <si>
    <t>Partecipazione/organizzazione visita aziendale</t>
  </si>
  <si>
    <t>Sito/pagina web</t>
  </si>
  <si>
    <t>Pagina social</t>
  </si>
  <si>
    <t>a) Attività di cooperazione</t>
  </si>
  <si>
    <t>b) Costituzione e modifica del GO</t>
  </si>
  <si>
    <t>Tipologia attività</t>
  </si>
  <si>
    <r>
      <t xml:space="preserve">Data inizio </t>
    </r>
    <r>
      <rPr>
        <sz val="10"/>
        <color theme="1"/>
        <rFont val="Arial"/>
        <family val="2"/>
      </rPr>
      <t xml:space="preserve"> (GG/MM/AAAA)</t>
    </r>
  </si>
  <si>
    <t>La compilazione della colonna indicatori è essenziale per la valutazione del criterio 3.1b</t>
  </si>
  <si>
    <t>In fase di costituzione</t>
  </si>
  <si>
    <t>b) acquisto di attrezzature, macchine e impianti previsti dagli interventi SRD01 e SRD13</t>
  </si>
  <si>
    <t>b) acquisto di attrezzature, macchine e impianti previsti dall'intervento SRD15</t>
  </si>
  <si>
    <t>d) Investimenti necessari al progetto di innovazione</t>
  </si>
  <si>
    <t>e) Formazione, consulenza e divulgazione</t>
  </si>
  <si>
    <t>1. Costi amministrativi e legati alla costituzione e modifica del GO</t>
  </si>
  <si>
    <t>10.2 Rivenditore</t>
  </si>
  <si>
    <t>10.1 Trasformatore</t>
  </si>
  <si>
    <t>10.3 Trasformatore e rivenditore</t>
  </si>
  <si>
    <t>Obiettivi PSP e UE</t>
  </si>
  <si>
    <r>
      <t>Quadro Logico</t>
    </r>
    <r>
      <rPr>
        <sz val="10"/>
        <color theme="1"/>
        <rFont val="Arial"/>
        <family val="2"/>
      </rPr>
      <t xml:space="preserve"> </t>
    </r>
  </si>
  <si>
    <t>Tipologia</t>
  </si>
  <si>
    <t>c) Implementazione e realizzazione del progetto di innovazione</t>
  </si>
  <si>
    <t>2.Spese del personale</t>
  </si>
  <si>
    <t>3. Corrispettivo economico per l'imprenditore agricolo e forestale</t>
  </si>
  <si>
    <t>4. Missioni e trasferte</t>
  </si>
  <si>
    <t>5 .Consulenze esterne  e altri servizi</t>
  </si>
  <si>
    <t>6. Costi di coordinamento e gestione del progetto</t>
  </si>
  <si>
    <t>2. Spese del personale</t>
  </si>
  <si>
    <t>5 .Consulenze esterne e altri servizi</t>
  </si>
  <si>
    <t>10a. Costi relativi ad investimenti produttivi - SETTORE AGRICOLO</t>
  </si>
  <si>
    <t>10b. Costi relativi ad investimenti produttivi - SETTORE FORESTALE</t>
  </si>
  <si>
    <r>
      <rPr>
        <b/>
        <sz val="16"/>
        <color theme="1"/>
        <rFont val="Calibri"/>
        <family val="2"/>
        <scheme val="minor"/>
      </rPr>
      <t xml:space="preserve">Autorizzazione al trattamento dei dati personali 
</t>
    </r>
    <r>
      <rPr>
        <b/>
        <sz val="12"/>
        <color theme="1"/>
        <rFont val="Calibri"/>
        <family val="2"/>
        <scheme val="minor"/>
      </rPr>
      <t>ai sensi dell’art. 13 del Regolamento UE n. 2016/679 in materia di protezione dei dati personali delle persone fisiche (GDPR) e dell’art. 13 del D. Lgs. 196/2003 e s.m.i. (ultimo aggiornamento: D. Lgs. 101/2018)</t>
    </r>
    <r>
      <rPr>
        <sz val="12"/>
        <color theme="1"/>
        <rFont val="Calibri"/>
        <family val="2"/>
        <scheme val="minor"/>
      </rPr>
      <t xml:space="preserve">
Attraverso l'inserimento dei propri dati personali, il soggetto dichiara di avere preso visione dell’informativa per il trattamento dei dati forniti ai fini dell’attuazione del Programma Rete Rurale Nazionale 2014-2022 (consultabile alla pagina web https://www.innovarurale.it/it/privacy-policy) e, a tal fine: 
</t>
    </r>
    <r>
      <rPr>
        <b/>
        <sz val="12"/>
        <color theme="1"/>
        <rFont val="Calibri"/>
        <family val="2"/>
        <scheme val="minor"/>
      </rPr>
      <t>ESPRIME</t>
    </r>
    <r>
      <rPr>
        <sz val="12"/>
        <color theme="1"/>
        <rFont val="Calibri"/>
        <family val="2"/>
        <scheme val="minor"/>
      </rPr>
      <t xml:space="preserve"> il consenso al trattamento dei propri dati personali per le finalità e secondo le modalità indicate nell’informativa.</t>
    </r>
  </si>
  <si>
    <t>Integra le informazioni richieste dalla Commissione Europea (template "EIP-AGRI common format") con ulteriori informazioni finalizzate alla creazione di un database nazionale dei GO.</t>
  </si>
  <si>
    <t xml:space="preserve">Il presente template, realizzato dal CREA PB, rappresenta uno strumento per la raccolta delle informazioni principali relative ai progetti dei Gruppi Operativi (GO) del Partenariato Europeo per l'Innovazione (PEI). </t>
  </si>
  <si>
    <t>Motivazione della presenza del partner per i soggetti appartenenti alle categorie: altre imprese con sede operativa nelle aree rurali, altri soggetti del settore agricolo, alimentare e forestale, dei territori rurali e della società civile</t>
  </si>
  <si>
    <t xml:space="preserve">Materiali </t>
  </si>
  <si>
    <t>Sito web del progetto</t>
  </si>
  <si>
    <t>Titolo/descrizione</t>
  </si>
  <si>
    <t>URL</t>
  </si>
  <si>
    <t>Commenti</t>
  </si>
  <si>
    <t>http://</t>
  </si>
  <si>
    <t>Link ad altri siti che ospitano informazioni sul progetto (risultati) disponibili al termine del progetto</t>
  </si>
  <si>
    <t>Materiali audiovisivi utili (ad esempio link di YouTube, video, altro materiale di diffusione)</t>
  </si>
  <si>
    <t>Titolo/descrizione (in inglese)</t>
  </si>
  <si>
    <t>Materiali</t>
  </si>
  <si>
    <t>Privacy Policy</t>
  </si>
  <si>
    <t>1. Allevamento di animali</t>
  </si>
  <si>
    <t>2. Benessere degli animali</t>
  </si>
  <si>
    <t>3. Foraggio e mangime</t>
  </si>
  <si>
    <t>4. Seminativi</t>
  </si>
  <si>
    <t>5. Orticoltura all'aperto e colture legnose (comprese: viticoltura, olivicoltura, frutticoltura, piante ornamentali)</t>
  </si>
  <si>
    <t>6. Colture in serra</t>
  </si>
  <si>
    <t>7. Silvicoltura</t>
  </si>
  <si>
    <t>8. Acquacoltura</t>
  </si>
  <si>
    <t>9. Risorse genetiche</t>
  </si>
  <si>
    <t>10. Controllo dei parassiti/malattie nelle piante</t>
  </si>
  <si>
    <t>11. Controllo dei parassiti/malattie negli animali</t>
  </si>
  <si>
    <t>12. Nutrienti vegetali</t>
  </si>
  <si>
    <t>13. Suolo</t>
  </si>
  <si>
    <t>14. Acqua</t>
  </si>
  <si>
    <t>15. Energia</t>
  </si>
  <si>
    <t>16. Cambiamento climatico (compresi: riduzione, adattamento e mitigazione dei gas a effetto serra e altre questioni relative all'aria)</t>
  </si>
  <si>
    <t>17. Agricoltura biologica</t>
  </si>
  <si>
    <t>18. Agroecologia</t>
  </si>
  <si>
    <t>19. Rotazione colturale/diversificazione colturale/coltura a duplice scopo o mista</t>
  </si>
  <si>
    <t>20. Biodiversità e natura</t>
  </si>
  <si>
    <t>21. Gestione del paesaggio/territorio</t>
  </si>
  <si>
    <t>22. Economia circolare, compresi rifiuti, sottoprodotti e residui</t>
  </si>
  <si>
    <t>23. Attrezzature e macchinari</t>
  </si>
  <si>
    <t>24. Competitività/nuovi modelli di business</t>
  </si>
  <si>
    <t>25. Diversificazione agricola</t>
  </si>
  <si>
    <t>26. Filiera, marketing e consumo</t>
  </si>
  <si>
    <t>27. Sicurezza e salubrità alimentare, qualità, trasformazione e nutrizione</t>
  </si>
  <si>
    <t>28. Digitalizzazione, compresi dati e tecnologie dei dati</t>
  </si>
  <si>
    <t>29. AKIS, compresi consulenza, formazione, dimostrazioni in azienda, progetti di innovazione interattivi</t>
  </si>
  <si>
    <t>30. Tematiche rurali</t>
  </si>
  <si>
    <t>31. Innovazione sociale</t>
  </si>
  <si>
    <t>1. Animal husbandry</t>
  </si>
  <si>
    <t>2. Animal welfare</t>
  </si>
  <si>
    <t>3. Fodder and feed</t>
  </si>
  <si>
    <t>4. Arable crops</t>
  </si>
  <si>
    <t>5. Outdoor horticulture and woody crops (incl. viticulture, olives, fruit, ornamentals)</t>
  </si>
  <si>
    <t>6. Greenhouse crops</t>
  </si>
  <si>
    <t>7. Forestry</t>
  </si>
  <si>
    <t>8. Aquaculture</t>
  </si>
  <si>
    <t>9. Genetic resources</t>
  </si>
  <si>
    <t>10. Pest/disease control in plants</t>
  </si>
  <si>
    <t>11. Pest/disease control in animals</t>
  </si>
  <si>
    <t>12. Plant nutrients</t>
  </si>
  <si>
    <t>13. Soil</t>
  </si>
  <si>
    <t>14. Water</t>
  </si>
  <si>
    <t>15. Energy</t>
  </si>
  <si>
    <t>16. Climate change (incl. GHG reduction, adaptation and mitigation, and other air related issues)</t>
  </si>
  <si>
    <t>17. Organic farming</t>
  </si>
  <si>
    <t>18. Agro-ecology</t>
  </si>
  <si>
    <t>19. Crop rotation/crop diversification/dual-purpose or mixed cropping</t>
  </si>
  <si>
    <t>20. Biodiversity and nature</t>
  </si>
  <si>
    <t>21. Landscape/land management</t>
  </si>
  <si>
    <t>22. Circular economy, incl. waste, by-products and residues</t>
  </si>
  <si>
    <t>23. Equipment and machinery</t>
  </si>
  <si>
    <t>24. Competitiveness/new business models</t>
  </si>
  <si>
    <t>25. Farm diversification</t>
  </si>
  <si>
    <t>26. Supply chain, marketing and consumption</t>
  </si>
  <si>
    <t>27. Food security, safety, quality, processing and nutrition</t>
  </si>
  <si>
    <t>28. Digitalisation, incl. data and data technologies</t>
  </si>
  <si>
    <t>29. AKIS, incl. advice, training, on-farm demo, interactive innovation projects</t>
  </si>
  <si>
    <t>30. Rural issues</t>
  </si>
  <si>
    <t>31. Social innovation</t>
  </si>
  <si>
    <t>2. Ridurre l'uso complessivo e il rischio di pesticidi chimici e/o l'uso di pesticidi più pericolosi</t>
  </si>
  <si>
    <t>3. Agricoltura biologica e/o acquacoltura biologica, con l'obiettivo di aumentarne la diffusione</t>
  </si>
  <si>
    <t>4. Ridurre l'uso di antimicrobici per gli animali da allevamento e per l'acquacoltura</t>
  </si>
  <si>
    <t>5. Ridurre le perdite di nutrienti e l'uso di fertilizzanti, mantenendo la fertilità del suolo</t>
  </si>
  <si>
    <t>6. Migliorare la gestione delle risorse naturali utilizzate dall'agricoltura, come l'acqua, il suolo e l'aria</t>
  </si>
  <si>
    <t>7. Proteggere e/o ripristinare la biodiversità e i servizi ecosistemici all'interno dei sistemi agrari e forestali</t>
  </si>
  <si>
    <t>9. Facilitare l'accesso a Internet a banda larga veloce nelle aree rurali</t>
  </si>
  <si>
    <t>Organizzazione di eventi di divulgazione e disseminazione dei risultati oltre a quelli previsti negli impegni e negli obblighi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</si>
</sst>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0.0%"/>
  </numFmts>
  <fonts count="3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70C0"/>
      <name val="Arial"/>
      <family val="2"/>
    </font>
    <font>
      <b/>
      <sz val="10"/>
      <color theme="1"/>
      <name val="Arial"/>
      <family val="2"/>
    </font>
    <font>
      <b/>
      <i/>
      <sz val="10"/>
      <name val="Arial"/>
      <family val="2"/>
    </font>
    <font>
      <b/>
      <i/>
      <sz val="10"/>
      <color theme="1"/>
      <name val="Arial"/>
      <family val="2"/>
    </font>
    <font>
      <b/>
      <sz val="16"/>
      <name val="Arial"/>
      <family val="2"/>
    </font>
    <font>
      <b/>
      <sz val="16"/>
      <color theme="1"/>
      <name val="Arial"/>
      <family val="2"/>
    </font>
    <font>
      <sz val="10"/>
      <color rgb="FFFFC000"/>
      <name val="Arial"/>
      <family val="2"/>
    </font>
    <font>
      <b/>
      <sz val="10"/>
      <color theme="5" tint="-0.249977111117893"/>
      <name val="Arial"/>
      <family val="2"/>
    </font>
    <font>
      <b/>
      <sz val="24"/>
      <color theme="1"/>
      <name val="Arial"/>
      <family val="2"/>
    </font>
    <font>
      <sz val="10"/>
      <color theme="7" tint="-0.249977111117893"/>
      <name val="Arial"/>
      <family val="2"/>
    </font>
    <font>
      <u/>
      <sz val="10"/>
      <color indexed="17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rgb="FF40404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0"/>
      <color rgb="FF00641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0"/>
      <color rgb="FF0563C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2EFDA"/>
        <bgColor rgb="FFE2EFDA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204">
    <xf numFmtId="0" fontId="0" fillId="0" borderId="0" xfId="0"/>
    <xf numFmtId="0" fontId="4" fillId="0" borderId="0" xfId="0" applyFont="1"/>
    <xf numFmtId="0" fontId="8" fillId="0" borderId="0" xfId="0" applyFont="1"/>
    <xf numFmtId="0" fontId="8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0" fontId="9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top"/>
    </xf>
    <xf numFmtId="0" fontId="6" fillId="0" borderId="0" xfId="0" applyFont="1" applyAlignment="1">
      <alignment horizontal="right" vertical="center"/>
    </xf>
    <xf numFmtId="0" fontId="12" fillId="0" borderId="0" xfId="0" applyFont="1" applyAlignment="1">
      <alignment vertical="top"/>
    </xf>
    <xf numFmtId="0" fontId="11" fillId="0" borderId="0" xfId="0" applyFont="1" applyAlignment="1">
      <alignment horizontal="left" vertical="top"/>
    </xf>
    <xf numFmtId="0" fontId="10" fillId="0" borderId="0" xfId="0" applyFont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11" fillId="0" borderId="0" xfId="0" applyFont="1" applyAlignment="1">
      <alignment horizontal="right" vertical="center"/>
    </xf>
    <xf numFmtId="0" fontId="20" fillId="0" borderId="0" xfId="0" applyFont="1"/>
    <xf numFmtId="0" fontId="16" fillId="0" borderId="0" xfId="0" applyFont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indent="1"/>
    </xf>
    <xf numFmtId="0" fontId="11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indent="1"/>
    </xf>
    <xf numFmtId="0" fontId="11" fillId="0" borderId="2" xfId="0" applyFont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164" fontId="6" fillId="4" borderId="0" xfId="0" applyNumberFormat="1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16" fillId="0" borderId="0" xfId="0" applyFont="1" applyAlignment="1">
      <alignment horizontal="left"/>
    </xf>
    <xf numFmtId="0" fontId="8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7" fillId="0" borderId="0" xfId="0" applyFont="1"/>
    <xf numFmtId="0" fontId="6" fillId="0" borderId="0" xfId="0" applyFont="1"/>
    <xf numFmtId="0" fontId="8" fillId="0" borderId="0" xfId="0" applyFont="1" applyAlignment="1">
      <alignment horizontal="right" vertical="center" wrapText="1"/>
    </xf>
    <xf numFmtId="0" fontId="17" fillId="0" borderId="0" xfId="0" applyFont="1"/>
    <xf numFmtId="0" fontId="13" fillId="0" borderId="0" xfId="0" applyFont="1"/>
    <xf numFmtId="0" fontId="13" fillId="2" borderId="5" xfId="0" applyFont="1" applyFill="1" applyBorder="1"/>
    <xf numFmtId="0" fontId="8" fillId="0" borderId="5" xfId="0" applyFont="1" applyBorder="1"/>
    <xf numFmtId="164" fontId="8" fillId="3" borderId="1" xfId="0" applyNumberFormat="1" applyFont="1" applyFill="1" applyBorder="1"/>
    <xf numFmtId="164" fontId="8" fillId="0" borderId="0" xfId="0" applyNumberFormat="1" applyFont="1"/>
    <xf numFmtId="0" fontId="8" fillId="0" borderId="1" xfId="0" applyFont="1" applyBorder="1"/>
    <xf numFmtId="0" fontId="13" fillId="2" borderId="4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164" fontId="13" fillId="3" borderId="1" xfId="0" applyNumberFormat="1" applyFont="1" applyFill="1" applyBorder="1" applyAlignment="1">
      <alignment vertical="center"/>
    </xf>
    <xf numFmtId="0" fontId="7" fillId="0" borderId="1" xfId="0" quotePrefix="1" applyFont="1" applyBorder="1"/>
    <xf numFmtId="0" fontId="0" fillId="0" borderId="0" xfId="0" quotePrefix="1"/>
    <xf numFmtId="0" fontId="0" fillId="5" borderId="0" xfId="0" applyFill="1"/>
    <xf numFmtId="0" fontId="3" fillId="0" borderId="0" xfId="0" quotePrefix="1" applyFont="1"/>
    <xf numFmtId="0" fontId="5" fillId="0" borderId="0" xfId="0" applyFont="1"/>
    <xf numFmtId="0" fontId="2" fillId="0" borderId="0" xfId="0" applyFont="1"/>
    <xf numFmtId="0" fontId="6" fillId="0" borderId="0" xfId="0" applyFont="1" applyAlignment="1">
      <alignment wrapText="1"/>
    </xf>
    <xf numFmtId="0" fontId="22" fillId="0" borderId="0" xfId="1" applyAlignment="1" applyProtection="1">
      <alignment horizontal="left" vertical="center"/>
    </xf>
    <xf numFmtId="0" fontId="23" fillId="0" borderId="0" xfId="0" applyFont="1"/>
    <xf numFmtId="0" fontId="24" fillId="0" borderId="0" xfId="0" applyFont="1" applyAlignment="1">
      <alignment horizontal="left" vertical="top" wrapText="1"/>
    </xf>
    <xf numFmtId="0" fontId="23" fillId="0" borderId="0" xfId="0" applyFont="1" applyAlignment="1">
      <alignment vertical="center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8" fillId="4" borderId="3" xfId="0" applyFont="1" applyFill="1" applyBorder="1"/>
    <xf numFmtId="0" fontId="8" fillId="4" borderId="4" xfId="0" applyFont="1" applyFill="1" applyBorder="1"/>
    <xf numFmtId="164" fontId="6" fillId="4" borderId="5" xfId="0" applyNumberFormat="1" applyFont="1" applyFill="1" applyBorder="1"/>
    <xf numFmtId="0" fontId="6" fillId="4" borderId="5" xfId="0" applyFont="1" applyFill="1" applyBorder="1"/>
    <xf numFmtId="0" fontId="6" fillId="4" borderId="3" xfId="0" applyFont="1" applyFill="1" applyBorder="1"/>
    <xf numFmtId="0" fontId="6" fillId="4" borderId="4" xfId="0" applyFont="1" applyFill="1" applyBorder="1"/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8" fillId="3" borderId="1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49" fontId="8" fillId="3" borderId="1" xfId="0" applyNumberFormat="1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wrapText="1"/>
    </xf>
    <xf numFmtId="0" fontId="25" fillId="0" borderId="0" xfId="0" applyFont="1" applyAlignment="1">
      <alignment horizontal="left" vertical="top" wrapText="1"/>
    </xf>
    <xf numFmtId="0" fontId="8" fillId="3" borderId="1" xfId="0" applyFont="1" applyFill="1" applyBorder="1" applyAlignment="1">
      <alignment vertical="center" wrapText="1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49" fontId="8" fillId="0" borderId="2" xfId="0" applyNumberFormat="1" applyFont="1" applyBorder="1" applyAlignment="1" applyProtection="1">
      <alignment horizontal="left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8" fillId="0" borderId="1" xfId="0" quotePrefix="1" applyFont="1" applyBorder="1" applyAlignment="1" applyProtection="1">
      <alignment horizontal="left" vertical="center" wrapText="1"/>
      <protection locked="0"/>
    </xf>
    <xf numFmtId="164" fontId="8" fillId="0" borderId="1" xfId="0" applyNumberFormat="1" applyFont="1" applyBorder="1" applyAlignment="1" applyProtection="1">
      <alignment wrapText="1"/>
      <protection locked="0"/>
    </xf>
    <xf numFmtId="0" fontId="8" fillId="0" borderId="0" xfId="0" applyFont="1" applyAlignment="1" applyProtection="1">
      <alignment horizontal="left" vertical="top" wrapText="1"/>
      <protection locked="0"/>
    </xf>
    <xf numFmtId="0" fontId="26" fillId="0" borderId="0" xfId="0" applyFont="1"/>
    <xf numFmtId="0" fontId="13" fillId="0" borderId="0" xfId="0" applyFont="1" applyAlignment="1">
      <alignment vertical="top" wrapText="1"/>
    </xf>
    <xf numFmtId="49" fontId="8" fillId="0" borderId="0" xfId="0" applyNumberFormat="1" applyFont="1" applyAlignment="1" applyProtection="1">
      <alignment horizontal="left" vertical="top" wrapText="1"/>
      <protection locked="0"/>
    </xf>
    <xf numFmtId="0" fontId="7" fillId="0" borderId="0" xfId="0" applyFont="1" applyAlignment="1">
      <alignment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8" fillId="2" borderId="4" xfId="0" applyFont="1" applyFill="1" applyBorder="1" applyAlignment="1">
      <alignment horizontal="center" vertical="center" textRotation="90" wrapText="1"/>
    </xf>
    <xf numFmtId="0" fontId="13" fillId="0" borderId="1" xfId="0" applyFont="1" applyBorder="1"/>
    <xf numFmtId="0" fontId="25" fillId="0" borderId="0" xfId="0" applyFont="1" applyAlignment="1">
      <alignment horizontal="center" vertical="center"/>
    </xf>
    <xf numFmtId="164" fontId="8" fillId="0" borderId="1" xfId="0" applyNumberFormat="1" applyFont="1" applyBorder="1" applyAlignment="1">
      <alignment wrapText="1"/>
    </xf>
    <xf numFmtId="164" fontId="8" fillId="3" borderId="6" xfId="0" applyNumberFormat="1" applyFont="1" applyFill="1" applyBorder="1"/>
    <xf numFmtId="0" fontId="27" fillId="0" borderId="0" xfId="0" applyFont="1" applyAlignment="1">
      <alignment horizontal="left" vertical="center" wrapText="1" indent="1"/>
    </xf>
    <xf numFmtId="0" fontId="28" fillId="0" borderId="0" xfId="0" applyFont="1"/>
    <xf numFmtId="0" fontId="8" fillId="6" borderId="1" xfId="0" applyFont="1" applyFill="1" applyBorder="1"/>
    <xf numFmtId="0" fontId="8" fillId="7" borderId="1" xfId="0" applyFont="1" applyFill="1" applyBorder="1" applyAlignment="1" applyProtection="1">
      <alignment horizontal="left" vertical="top" wrapText="1"/>
      <protection locked="0"/>
    </xf>
    <xf numFmtId="14" fontId="8" fillId="7" borderId="1" xfId="0" applyNumberFormat="1" applyFont="1" applyFill="1" applyBorder="1" applyAlignment="1" applyProtection="1">
      <alignment horizontal="left" vertical="top" wrapText="1"/>
      <protection locked="0"/>
    </xf>
    <xf numFmtId="49" fontId="8" fillId="7" borderId="1" xfId="0" applyNumberFormat="1" applyFont="1" applyFill="1" applyBorder="1" applyAlignment="1" applyProtection="1">
      <alignment horizontal="left" vertical="top" wrapText="1"/>
      <protection locked="0"/>
    </xf>
    <xf numFmtId="0" fontId="22" fillId="7" borderId="1" xfId="1" applyFill="1" applyBorder="1" applyAlignment="1" applyProtection="1">
      <alignment horizontal="left" vertical="top" wrapText="1"/>
      <protection locked="0"/>
    </xf>
    <xf numFmtId="164" fontId="8" fillId="7" borderId="1" xfId="0" applyNumberFormat="1" applyFont="1" applyFill="1" applyBorder="1" applyAlignment="1" applyProtection="1">
      <alignment horizontal="left" vertical="top" wrapText="1"/>
      <protection locked="0"/>
    </xf>
    <xf numFmtId="0" fontId="7" fillId="7" borderId="1" xfId="0" applyFont="1" applyFill="1" applyBorder="1" applyAlignment="1" applyProtection="1">
      <alignment horizontal="left" vertical="top" wrapText="1"/>
      <protection locked="0"/>
    </xf>
    <xf numFmtId="0" fontId="23" fillId="7" borderId="1" xfId="0" applyFont="1" applyFill="1" applyBorder="1" applyAlignment="1" applyProtection="1">
      <alignment horizontal="left" vertical="top" wrapText="1"/>
      <protection locked="0"/>
    </xf>
    <xf numFmtId="0" fontId="0" fillId="0" borderId="16" xfId="0" applyBorder="1"/>
    <xf numFmtId="0" fontId="7" fillId="7" borderId="1" xfId="0" applyFont="1" applyFill="1" applyBorder="1" applyAlignment="1" applyProtection="1">
      <alignment wrapText="1"/>
      <protection locked="0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8" fillId="0" borderId="1" xfId="0" applyFont="1" applyBorder="1" applyAlignment="1" applyProtection="1">
      <alignment vertical="center" wrapText="1"/>
      <protection locked="0"/>
    </xf>
    <xf numFmtId="0" fontId="13" fillId="7" borderId="1" xfId="0" applyFont="1" applyFill="1" applyBorder="1" applyAlignment="1">
      <alignment horizontal="left" vertical="center"/>
    </xf>
    <xf numFmtId="0" fontId="13" fillId="7" borderId="1" xfId="0" applyFont="1" applyFill="1" applyBorder="1"/>
    <xf numFmtId="0" fontId="13" fillId="7" borderId="1" xfId="0" applyFont="1" applyFill="1" applyBorder="1" applyAlignment="1">
      <alignment horizontal="center" vertical="center"/>
    </xf>
    <xf numFmtId="0" fontId="29" fillId="0" borderId="0" xfId="0" applyFont="1"/>
    <xf numFmtId="0" fontId="10" fillId="0" borderId="0" xfId="0" applyFont="1" applyAlignment="1">
      <alignment horizontal="left" vertical="top" wrapText="1"/>
    </xf>
    <xf numFmtId="0" fontId="11" fillId="7" borderId="1" xfId="0" applyFont="1" applyFill="1" applyBorder="1" applyAlignment="1">
      <alignment horizontal="left" vertical="top"/>
    </xf>
    <xf numFmtId="0" fontId="12" fillId="7" borderId="1" xfId="0" applyFont="1" applyFill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49" fontId="8" fillId="0" borderId="17" xfId="0" applyNumberFormat="1" applyFont="1" applyBorder="1" applyAlignment="1" applyProtection="1">
      <alignment horizontal="left" vertical="center" wrapText="1"/>
      <protection locked="0"/>
    </xf>
    <xf numFmtId="49" fontId="8" fillId="0" borderId="10" xfId="0" applyNumberFormat="1" applyFont="1" applyBorder="1" applyAlignment="1" applyProtection="1">
      <alignment horizontal="left" vertical="center" wrapText="1"/>
      <protection locked="0"/>
    </xf>
    <xf numFmtId="0" fontId="10" fillId="0" borderId="9" xfId="0" applyFont="1" applyBorder="1" applyAlignment="1">
      <alignment horizontal="left" vertical="center" wrapText="1"/>
    </xf>
    <xf numFmtId="14" fontId="8" fillId="0" borderId="1" xfId="0" applyNumberFormat="1" applyFont="1" applyBorder="1" applyAlignment="1" applyProtection="1">
      <alignment horizontal="right" vertical="center" wrapText="1"/>
      <protection locked="0"/>
    </xf>
    <xf numFmtId="0" fontId="8" fillId="0" borderId="6" xfId="0" applyFont="1" applyBorder="1" applyAlignment="1">
      <alignment horizontal="left" vertical="center"/>
    </xf>
    <xf numFmtId="0" fontId="22" fillId="0" borderId="0" xfId="1" applyProtection="1"/>
    <xf numFmtId="0" fontId="22" fillId="0" borderId="0" xfId="1" applyFill="1"/>
    <xf numFmtId="0" fontId="11" fillId="7" borderId="1" xfId="0" applyFont="1" applyFill="1" applyBorder="1"/>
    <xf numFmtId="0" fontId="0" fillId="7" borderId="1" xfId="0" applyFill="1" applyBorder="1" applyProtection="1">
      <protection locked="0"/>
    </xf>
    <xf numFmtId="164" fontId="8" fillId="7" borderId="1" xfId="0" applyNumberFormat="1" applyFont="1" applyFill="1" applyBorder="1" applyAlignment="1">
      <alignment wrapText="1"/>
    </xf>
    <xf numFmtId="0" fontId="32" fillId="0" borderId="0" xfId="1" applyFont="1" applyAlignment="1">
      <alignment horizontal="left" vertical="center"/>
    </xf>
    <xf numFmtId="0" fontId="33" fillId="0" borderId="0" xfId="0" applyFont="1"/>
    <xf numFmtId="0" fontId="33" fillId="0" borderId="0" xfId="0" applyFont="1" applyAlignment="1">
      <alignment horizontal="right" vertical="center"/>
    </xf>
    <xf numFmtId="0" fontId="34" fillId="0" borderId="0" xfId="0" applyFont="1" applyAlignment="1">
      <alignment horizontal="right" vertical="center"/>
    </xf>
    <xf numFmtId="0" fontId="35" fillId="8" borderId="20" xfId="0" applyFont="1" applyFill="1" applyBorder="1" applyAlignment="1">
      <alignment horizontal="left" vertical="center" wrapText="1"/>
    </xf>
    <xf numFmtId="0" fontId="33" fillId="0" borderId="20" xfId="0" applyFont="1" applyBorder="1" applyAlignment="1" applyProtection="1">
      <alignment horizontal="left" wrapText="1"/>
      <protection locked="0"/>
    </xf>
    <xf numFmtId="0" fontId="36" fillId="0" borderId="20" xfId="1" applyFont="1" applyBorder="1" applyAlignment="1" applyProtection="1">
      <alignment horizontal="left" wrapText="1"/>
      <protection locked="0"/>
    </xf>
    <xf numFmtId="0" fontId="33" fillId="0" borderId="0" xfId="0" applyFont="1" applyAlignment="1">
      <alignment wrapText="1"/>
    </xf>
    <xf numFmtId="0" fontId="36" fillId="0" borderId="0" xfId="1" applyFont="1" applyAlignment="1">
      <alignment wrapText="1"/>
    </xf>
    <xf numFmtId="164" fontId="13" fillId="3" borderId="6" xfId="0" applyNumberFormat="1" applyFont="1" applyFill="1" applyBorder="1"/>
    <xf numFmtId="165" fontId="8" fillId="3" borderId="1" xfId="0" applyNumberFormat="1" applyFont="1" applyFill="1" applyBorder="1" applyAlignment="1">
      <alignment vertical="center"/>
    </xf>
    <xf numFmtId="165" fontId="13" fillId="3" borderId="1" xfId="0" applyNumberFormat="1" applyFont="1" applyFill="1" applyBorder="1" applyAlignment="1">
      <alignment vertical="center"/>
    </xf>
    <xf numFmtId="165" fontId="8" fillId="3" borderId="6" xfId="0" applyNumberFormat="1" applyFont="1" applyFill="1" applyBorder="1"/>
    <xf numFmtId="165" fontId="8" fillId="3" borderId="1" xfId="0" applyNumberFormat="1" applyFont="1" applyFill="1" applyBorder="1"/>
    <xf numFmtId="0" fontId="35" fillId="0" borderId="0" xfId="0" applyFont="1" applyAlignment="1">
      <alignment vertical="center"/>
    </xf>
    <xf numFmtId="0" fontId="22" fillId="0" borderId="0" xfId="1" applyFill="1" applyAlignment="1" applyProtection="1">
      <alignment horizontal="left" vertical="center"/>
    </xf>
    <xf numFmtId="0" fontId="6" fillId="0" borderId="18" xfId="0" applyFont="1" applyBorder="1" applyAlignment="1">
      <alignment horizontal="right"/>
    </xf>
    <xf numFmtId="0" fontId="8" fillId="7" borderId="1" xfId="0" applyFont="1" applyFill="1" applyBorder="1" applyAlignment="1" applyProtection="1">
      <alignment horizontal="left" vertical="center" wrapText="1"/>
      <protection locked="0"/>
    </xf>
    <xf numFmtId="0" fontId="30" fillId="0" borderId="0" xfId="0" applyFont="1" applyAlignment="1">
      <alignment vertical="center"/>
    </xf>
    <xf numFmtId="0" fontId="0" fillId="0" borderId="1" xfId="0" applyBorder="1" applyAlignment="1" applyProtection="1">
      <alignment horizontal="left" vertical="top" wrapText="1"/>
      <protection locked="0"/>
    </xf>
    <xf numFmtId="0" fontId="8" fillId="0" borderId="0" xfId="0" applyFont="1" applyAlignment="1">
      <alignment horizontal="left" vertical="top" wrapText="1"/>
    </xf>
    <xf numFmtId="0" fontId="13" fillId="2" borderId="5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textRotation="90" wrapText="1"/>
    </xf>
    <xf numFmtId="0" fontId="8" fillId="2" borderId="1" xfId="0" applyFont="1" applyFill="1" applyBorder="1" applyAlignment="1">
      <alignment horizontal="center" vertical="center" textRotation="90"/>
    </xf>
    <xf numFmtId="0" fontId="8" fillId="2" borderId="1" xfId="0" applyFont="1" applyFill="1" applyBorder="1" applyAlignment="1">
      <alignment horizontal="center" textRotation="90" wrapText="1"/>
    </xf>
    <xf numFmtId="0" fontId="7" fillId="2" borderId="1" xfId="0" applyFont="1" applyFill="1" applyBorder="1" applyAlignment="1">
      <alignment horizontal="center" vertical="center" textRotation="90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textRotation="90"/>
    </xf>
    <xf numFmtId="0" fontId="13" fillId="2" borderId="6" xfId="0" applyFont="1" applyFill="1" applyBorder="1" applyAlignment="1">
      <alignment horizontal="center" vertical="center" textRotation="90"/>
    </xf>
    <xf numFmtId="164" fontId="6" fillId="4" borderId="5" xfId="0" applyNumberFormat="1" applyFont="1" applyFill="1" applyBorder="1" applyAlignment="1">
      <alignment horizontal="left" vertical="center"/>
    </xf>
    <xf numFmtId="164" fontId="6" fillId="4" borderId="3" xfId="0" applyNumberFormat="1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/>
    </xf>
    <xf numFmtId="0" fontId="13" fillId="2" borderId="7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2" borderId="12" xfId="0" applyFont="1" applyFill="1" applyBorder="1" applyAlignment="1">
      <alignment horizontal="left" vertical="center" wrapText="1" indent="1"/>
    </xf>
    <xf numFmtId="0" fontId="8" fillId="2" borderId="13" xfId="0" applyFont="1" applyFill="1" applyBorder="1" applyAlignment="1">
      <alignment horizontal="left" vertical="center" wrapText="1" indent="1"/>
    </xf>
    <xf numFmtId="0" fontId="8" fillId="2" borderId="14" xfId="0" applyFont="1" applyFill="1" applyBorder="1" applyAlignment="1">
      <alignment horizontal="left" vertical="center" wrapText="1" inden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8" fillId="2" borderId="12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left"/>
    </xf>
  </cellXfs>
  <cellStyles count="2">
    <cellStyle name="Collegamento ipertestuale" xfId="1" builtinId="8" customBuiltin="1"/>
    <cellStyle name="Normale" xfId="0" builtinId="0"/>
  </cellStyles>
  <dxfs count="3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Medium7">
    <tableStyle name="MySqlDefault" pivot="0" table="0" count="2">
      <tableStyleElement type="wholeTable" dxfId="36"/>
      <tableStyleElement type="headerRow" dxfId="35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841764</xdr:colOff>
      <xdr:row>0</xdr:row>
      <xdr:rowOff>62535</xdr:rowOff>
    </xdr:from>
    <xdr:to>
      <xdr:col>2</xdr:col>
      <xdr:colOff>0</xdr:colOff>
      <xdr:row>4</xdr:row>
      <xdr:rowOff>9850</xdr:rowOff>
    </xdr:to>
    <xdr:pic>
      <xdr:nvPicPr>
        <xdr:cNvPr id="2" name="Immagine 1" descr="LogoRRN.jpg">
          <a:extLst>
            <a:ext uri="{FF2B5EF4-FFF2-40B4-BE49-F238E27FC236}">
              <a16:creationId xmlns:a16="http://schemas.microsoft.com/office/drawing/2014/main" xmlns="" id="{02BDFA8E-F1AE-401D-8895-099865A5F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1764" y="62535"/>
          <a:ext cx="1139436" cy="582315"/>
        </a:xfrm>
        <a:prstGeom prst="rect">
          <a:avLst/>
        </a:prstGeom>
      </xdr:spPr>
    </xdr:pic>
    <xdr:clientData/>
  </xdr:twoCellAnchor>
  <xdr:twoCellAnchor editAs="oneCell">
    <xdr:from>
      <xdr:col>3</xdr:col>
      <xdr:colOff>689613</xdr:colOff>
      <xdr:row>0</xdr:row>
      <xdr:rowOff>85316</xdr:rowOff>
    </xdr:from>
    <xdr:to>
      <xdr:col>5</xdr:col>
      <xdr:colOff>71562</xdr:colOff>
      <xdr:row>3</xdr:row>
      <xdr:rowOff>130459</xdr:rowOff>
    </xdr:to>
    <xdr:pic>
      <xdr:nvPicPr>
        <xdr:cNvPr id="6" name="Immagine 5" descr="LogoUE.jpg">
          <a:extLst>
            <a:ext uri="{FF2B5EF4-FFF2-40B4-BE49-F238E27FC236}">
              <a16:creationId xmlns:a16="http://schemas.microsoft.com/office/drawing/2014/main" xmlns="" id="{911C5BBC-F513-45AD-9E7C-E417F65D3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12163" y="85316"/>
          <a:ext cx="740849" cy="521393"/>
        </a:xfrm>
        <a:prstGeom prst="rect">
          <a:avLst/>
        </a:prstGeom>
      </xdr:spPr>
    </xdr:pic>
    <xdr:clientData/>
  </xdr:twoCellAnchor>
  <xdr:twoCellAnchor editAs="oneCell">
    <xdr:from>
      <xdr:col>5</xdr:col>
      <xdr:colOff>198783</xdr:colOff>
      <xdr:row>0</xdr:row>
      <xdr:rowOff>15902</xdr:rowOff>
    </xdr:from>
    <xdr:to>
      <xdr:col>6</xdr:col>
      <xdr:colOff>636106</xdr:colOff>
      <xdr:row>4</xdr:row>
      <xdr:rowOff>681</xdr:rowOff>
    </xdr:to>
    <xdr:pic>
      <xdr:nvPicPr>
        <xdr:cNvPr id="10" name="Immagine 9" descr="LogoCREA.png">
          <a:extLst>
            <a:ext uri="{FF2B5EF4-FFF2-40B4-BE49-F238E27FC236}">
              <a16:creationId xmlns:a16="http://schemas.microsoft.com/office/drawing/2014/main" xmlns="" id="{F6D555BE-CF0A-49B4-A464-83CBF86BF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80233" y="15902"/>
          <a:ext cx="1104073" cy="619779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0</xdr:row>
      <xdr:rowOff>9526</xdr:rowOff>
    </xdr:from>
    <xdr:to>
      <xdr:col>3</xdr:col>
      <xdr:colOff>409186</xdr:colOff>
      <xdr:row>3</xdr:row>
      <xdr:rowOff>133351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xmlns="" id="{50026FAA-0D0E-4F6F-8E92-1DCDF9DF5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4075" y="9526"/>
          <a:ext cx="933061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5"/>
  <dimension ref="A1:H26"/>
  <sheetViews>
    <sheetView workbookViewId="0">
      <selection activeCell="A2" sqref="A2:H14"/>
    </sheetView>
  </sheetViews>
  <sheetFormatPr defaultRowHeight="15.75" x14ac:dyDescent="0.25"/>
  <sheetData>
    <row r="1" spans="1:8" x14ac:dyDescent="0.25">
      <c r="A1" s="52"/>
      <c r="B1" s="52"/>
    </row>
    <row r="2" spans="1:8" ht="15.75" customHeight="1" x14ac:dyDescent="0.25">
      <c r="A2" s="150" t="s">
        <v>897</v>
      </c>
      <c r="B2" s="150"/>
      <c r="C2" s="150"/>
      <c r="D2" s="150"/>
      <c r="E2" s="150"/>
      <c r="F2" s="150"/>
      <c r="G2" s="150"/>
      <c r="H2" s="150"/>
    </row>
    <row r="3" spans="1:8" x14ac:dyDescent="0.25">
      <c r="A3" s="150"/>
      <c r="B3" s="150"/>
      <c r="C3" s="150"/>
      <c r="D3" s="150"/>
      <c r="E3" s="150"/>
      <c r="F3" s="150"/>
      <c r="G3" s="150"/>
      <c r="H3" s="150"/>
    </row>
    <row r="4" spans="1:8" x14ac:dyDescent="0.25">
      <c r="A4" s="150"/>
      <c r="B4" s="150"/>
      <c r="C4" s="150"/>
      <c r="D4" s="150"/>
      <c r="E4" s="150"/>
      <c r="F4" s="150"/>
      <c r="G4" s="150"/>
      <c r="H4" s="150"/>
    </row>
    <row r="5" spans="1:8" x14ac:dyDescent="0.25">
      <c r="A5" s="150"/>
      <c r="B5" s="150"/>
      <c r="C5" s="150"/>
      <c r="D5" s="150"/>
      <c r="E5" s="150"/>
      <c r="F5" s="150"/>
      <c r="G5" s="150"/>
      <c r="H5" s="150"/>
    </row>
    <row r="6" spans="1:8" x14ac:dyDescent="0.25">
      <c r="A6" s="150"/>
      <c r="B6" s="150"/>
      <c r="C6" s="150"/>
      <c r="D6" s="150"/>
      <c r="E6" s="150"/>
      <c r="F6" s="150"/>
      <c r="G6" s="150"/>
      <c r="H6" s="150"/>
    </row>
    <row r="7" spans="1:8" x14ac:dyDescent="0.25">
      <c r="A7" s="150"/>
      <c r="B7" s="150"/>
      <c r="C7" s="150"/>
      <c r="D7" s="150"/>
      <c r="E7" s="150"/>
      <c r="F7" s="150"/>
      <c r="G7" s="150"/>
      <c r="H7" s="150"/>
    </row>
    <row r="8" spans="1:8" x14ac:dyDescent="0.25">
      <c r="A8" s="150"/>
      <c r="B8" s="150"/>
      <c r="C8" s="150"/>
      <c r="D8" s="150"/>
      <c r="E8" s="150"/>
      <c r="F8" s="150"/>
      <c r="G8" s="150"/>
      <c r="H8" s="150"/>
    </row>
    <row r="9" spans="1:8" x14ac:dyDescent="0.25">
      <c r="A9" s="150"/>
      <c r="B9" s="150"/>
      <c r="C9" s="150"/>
      <c r="D9" s="150"/>
      <c r="E9" s="150"/>
      <c r="F9" s="150"/>
      <c r="G9" s="150"/>
      <c r="H9" s="150"/>
    </row>
    <row r="10" spans="1:8" x14ac:dyDescent="0.25">
      <c r="A10" s="150"/>
      <c r="B10" s="150"/>
      <c r="C10" s="150"/>
      <c r="D10" s="150"/>
      <c r="E10" s="150"/>
      <c r="F10" s="150"/>
      <c r="G10" s="150"/>
      <c r="H10" s="150"/>
    </row>
    <row r="11" spans="1:8" x14ac:dyDescent="0.25">
      <c r="A11" s="150"/>
      <c r="B11" s="150"/>
      <c r="C11" s="150"/>
      <c r="D11" s="150"/>
      <c r="E11" s="150"/>
      <c r="F11" s="150"/>
      <c r="G11" s="150"/>
      <c r="H11" s="150"/>
    </row>
    <row r="12" spans="1:8" x14ac:dyDescent="0.25">
      <c r="A12" s="150"/>
      <c r="B12" s="150"/>
      <c r="C12" s="150"/>
      <c r="D12" s="150"/>
      <c r="E12" s="150"/>
      <c r="F12" s="150"/>
      <c r="G12" s="150"/>
      <c r="H12" s="150"/>
    </row>
    <row r="13" spans="1:8" x14ac:dyDescent="0.25">
      <c r="A13" s="150"/>
      <c r="B13" s="150"/>
      <c r="C13" s="150"/>
      <c r="D13" s="150"/>
      <c r="E13" s="150"/>
      <c r="F13" s="150"/>
      <c r="G13" s="150"/>
      <c r="H13" s="150"/>
    </row>
    <row r="14" spans="1:8" x14ac:dyDescent="0.25">
      <c r="A14" s="150"/>
      <c r="B14" s="150"/>
      <c r="C14" s="150"/>
      <c r="D14" s="150"/>
      <c r="E14" s="150"/>
      <c r="F14" s="150"/>
      <c r="G14" s="150"/>
      <c r="H14" s="150"/>
    </row>
    <row r="15" spans="1:8" x14ac:dyDescent="0.25">
      <c r="A15" s="59"/>
      <c r="B15" s="59"/>
      <c r="C15" s="59"/>
      <c r="D15" s="59"/>
      <c r="E15" s="59"/>
      <c r="F15" s="59"/>
      <c r="G15" s="59"/>
      <c r="H15" s="59"/>
    </row>
    <row r="16" spans="1:8" x14ac:dyDescent="0.25">
      <c r="A16" s="126"/>
      <c r="B16" s="59"/>
      <c r="C16" s="59"/>
      <c r="D16" s="59"/>
      <c r="E16" s="59"/>
      <c r="F16" s="59"/>
      <c r="G16" s="59"/>
      <c r="H16" s="59"/>
    </row>
    <row r="17" spans="1:8" x14ac:dyDescent="0.25">
      <c r="A17" s="59"/>
      <c r="B17" s="59"/>
      <c r="C17" s="59"/>
      <c r="D17" s="59"/>
      <c r="E17" s="59"/>
      <c r="F17" s="59"/>
      <c r="G17" s="59"/>
      <c r="H17" s="59"/>
    </row>
    <row r="18" spans="1:8" x14ac:dyDescent="0.25">
      <c r="A18" s="59"/>
      <c r="B18" s="59"/>
      <c r="C18" s="59"/>
      <c r="D18" s="59"/>
      <c r="E18" s="59"/>
      <c r="F18" s="59"/>
      <c r="G18" s="59"/>
      <c r="H18" s="59"/>
    </row>
    <row r="19" spans="1:8" x14ac:dyDescent="0.25">
      <c r="A19" s="59"/>
      <c r="B19" s="59"/>
      <c r="C19" s="59"/>
      <c r="D19" s="59"/>
      <c r="E19" s="59"/>
      <c r="F19" s="59"/>
      <c r="G19" s="59"/>
      <c r="H19" s="59"/>
    </row>
    <row r="20" spans="1:8" x14ac:dyDescent="0.25">
      <c r="A20" s="59"/>
      <c r="B20" s="59"/>
      <c r="C20" s="59"/>
      <c r="D20" s="59"/>
      <c r="E20" s="59"/>
      <c r="F20" s="59"/>
      <c r="G20" s="59"/>
      <c r="H20" s="59"/>
    </row>
    <row r="21" spans="1:8" x14ac:dyDescent="0.25">
      <c r="A21" s="59"/>
      <c r="B21" s="59"/>
      <c r="C21" s="59"/>
      <c r="D21" s="59"/>
      <c r="E21" s="59"/>
      <c r="F21" s="59"/>
      <c r="G21" s="59"/>
      <c r="H21" s="59"/>
    </row>
    <row r="22" spans="1:8" x14ac:dyDescent="0.25">
      <c r="A22" s="59"/>
      <c r="B22" s="59"/>
      <c r="C22" s="59"/>
      <c r="D22" s="59"/>
      <c r="E22" s="59"/>
      <c r="F22" s="59"/>
      <c r="G22" s="59"/>
      <c r="H22" s="59"/>
    </row>
    <row r="23" spans="1:8" x14ac:dyDescent="0.25">
      <c r="A23" s="59"/>
      <c r="B23" s="59"/>
      <c r="C23" s="59"/>
      <c r="D23" s="59"/>
      <c r="E23" s="59"/>
      <c r="F23" s="59"/>
      <c r="G23" s="59"/>
      <c r="H23" s="59"/>
    </row>
    <row r="24" spans="1:8" x14ac:dyDescent="0.25">
      <c r="A24" s="59"/>
      <c r="B24" s="59"/>
      <c r="C24" s="59"/>
      <c r="D24" s="59"/>
      <c r="E24" s="59"/>
      <c r="F24" s="59"/>
      <c r="G24" s="59"/>
      <c r="H24" s="59"/>
    </row>
    <row r="25" spans="1:8" x14ac:dyDescent="0.25">
      <c r="A25" s="59"/>
      <c r="B25" s="59"/>
      <c r="C25" s="59"/>
      <c r="D25" s="59"/>
      <c r="E25" s="59"/>
      <c r="F25" s="59"/>
      <c r="G25" s="59"/>
      <c r="H25" s="59"/>
    </row>
    <row r="26" spans="1:8" x14ac:dyDescent="0.25">
      <c r="A26" s="59"/>
      <c r="B26" s="59"/>
      <c r="C26" s="59"/>
      <c r="D26" s="59"/>
      <c r="E26" s="59"/>
      <c r="F26" s="59"/>
      <c r="G26" s="59"/>
      <c r="H26" s="59"/>
    </row>
  </sheetData>
  <protectedRanges>
    <protectedRange algorithmName="SHA-512" hashValue="zjP4ddzBL/A5xnvzlD0RdHGeVfJvODI2iMkuwM5GxM1KiE5qDqVE666Lb6qNqO23ooWpUWjEvt1sABialMqF1w==" saltValue="OUGTo/pqOI3le9utmtYp6A==" spinCount="100000" sqref="J4:K5" name="Intervallo1"/>
  </protectedRanges>
  <mergeCells count="1">
    <mergeCell ref="A2:H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6:A38"/>
  <sheetViews>
    <sheetView showGridLines="0" zoomScaleNormal="100" workbookViewId="0">
      <pane ySplit="6" topLeftCell="A7" activePane="bottomLeft" state="frozen"/>
      <selection activeCell="D17" sqref="D17"/>
      <selection pane="bottomLeft" activeCell="D17" sqref="D17"/>
    </sheetView>
  </sheetViews>
  <sheetFormatPr defaultColWidth="8.75" defaultRowHeight="12.75" x14ac:dyDescent="0.2"/>
  <cols>
    <col min="1" max="1" width="17.25" style="2" customWidth="1"/>
    <col min="2" max="16384" width="8.75" style="2"/>
  </cols>
  <sheetData>
    <row r="6" spans="1:1" ht="30" x14ac:dyDescent="0.4">
      <c r="A6" s="17" t="s">
        <v>640</v>
      </c>
    </row>
    <row r="9" spans="1:1" x14ac:dyDescent="0.2">
      <c r="A9" s="2" t="s">
        <v>899</v>
      </c>
    </row>
    <row r="10" spans="1:1" x14ac:dyDescent="0.2">
      <c r="A10" s="2" t="s">
        <v>898</v>
      </c>
    </row>
    <row r="12" spans="1:1" x14ac:dyDescent="0.2">
      <c r="A12" s="2" t="s">
        <v>859</v>
      </c>
    </row>
    <row r="14" spans="1:1" x14ac:dyDescent="0.2">
      <c r="A14" s="2" t="s">
        <v>628</v>
      </c>
    </row>
    <row r="15" spans="1:1" x14ac:dyDescent="0.2">
      <c r="A15" s="2" t="s">
        <v>629</v>
      </c>
    </row>
    <row r="16" spans="1:1" x14ac:dyDescent="0.2">
      <c r="A16" s="2" t="s">
        <v>858</v>
      </c>
    </row>
    <row r="17" spans="1:1" x14ac:dyDescent="0.2">
      <c r="A17" s="2" t="s">
        <v>675</v>
      </c>
    </row>
    <row r="18" spans="1:1" x14ac:dyDescent="0.2">
      <c r="A18" s="2" t="s">
        <v>706</v>
      </c>
    </row>
    <row r="20" spans="1:1" x14ac:dyDescent="0.2">
      <c r="A20" s="2" t="s">
        <v>630</v>
      </c>
    </row>
    <row r="21" spans="1:1" ht="13.15" customHeight="1" x14ac:dyDescent="0.2">
      <c r="A21" s="2" t="s">
        <v>639</v>
      </c>
    </row>
    <row r="22" spans="1:1" ht="13.15" customHeight="1" x14ac:dyDescent="0.2">
      <c r="A22" s="2" t="s">
        <v>708</v>
      </c>
    </row>
    <row r="23" spans="1:1" x14ac:dyDescent="0.2">
      <c r="A23" s="2" t="s">
        <v>643</v>
      </c>
    </row>
    <row r="24" spans="1:1" x14ac:dyDescent="0.2">
      <c r="A24" s="2" t="s">
        <v>641</v>
      </c>
    </row>
    <row r="26" spans="1:1" x14ac:dyDescent="0.2">
      <c r="A26" s="2" t="s">
        <v>625</v>
      </c>
    </row>
    <row r="28" spans="1:1" x14ac:dyDescent="0.2">
      <c r="A28" s="36" t="s">
        <v>911</v>
      </c>
    </row>
    <row r="29" spans="1:1" x14ac:dyDescent="0.2">
      <c r="A29" s="36" t="s">
        <v>674</v>
      </c>
    </row>
    <row r="30" spans="1:1" x14ac:dyDescent="0.2">
      <c r="A30" s="36" t="s">
        <v>671</v>
      </c>
    </row>
    <row r="31" spans="1:1" x14ac:dyDescent="0.2">
      <c r="A31" s="2" t="s">
        <v>626</v>
      </c>
    </row>
    <row r="32" spans="1:1" x14ac:dyDescent="0.2">
      <c r="A32" s="2" t="s">
        <v>624</v>
      </c>
    </row>
    <row r="33" spans="1:1" x14ac:dyDescent="0.2">
      <c r="A33" s="36" t="s">
        <v>884</v>
      </c>
    </row>
    <row r="34" spans="1:1" x14ac:dyDescent="0.2">
      <c r="A34" s="2" t="s">
        <v>771</v>
      </c>
    </row>
    <row r="35" spans="1:1" x14ac:dyDescent="0.2">
      <c r="A35" s="2" t="s">
        <v>772</v>
      </c>
    </row>
    <row r="36" spans="1:1" x14ac:dyDescent="0.2">
      <c r="A36" s="36" t="s">
        <v>773</v>
      </c>
    </row>
    <row r="37" spans="1:1" x14ac:dyDescent="0.2">
      <c r="A37" s="36" t="s">
        <v>885</v>
      </c>
    </row>
    <row r="38" spans="1:1" x14ac:dyDescent="0.2">
      <c r="A38" s="36" t="s">
        <v>910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7"/>
  <dimension ref="A1:B13"/>
  <sheetViews>
    <sheetView zoomScaleNormal="100" workbookViewId="0">
      <selection activeCell="D17" sqref="D17"/>
    </sheetView>
  </sheetViews>
  <sheetFormatPr defaultColWidth="8.75" defaultRowHeight="12.75" x14ac:dyDescent="0.2"/>
  <cols>
    <col min="1" max="1" width="21.625" style="2" customWidth="1"/>
    <col min="2" max="2" width="16.75" style="2" customWidth="1"/>
    <col min="3" max="16384" width="8.75" style="2"/>
  </cols>
  <sheetData>
    <row r="1" spans="1:2" ht="30" x14ac:dyDescent="0.4">
      <c r="A1" s="17" t="s">
        <v>671</v>
      </c>
    </row>
    <row r="2" spans="1:2" x14ac:dyDescent="0.2">
      <c r="A2" s="36"/>
      <c r="B2" s="36"/>
    </row>
    <row r="3" spans="1:2" x14ac:dyDescent="0.2">
      <c r="A3" s="127" t="s">
        <v>674</v>
      </c>
    </row>
    <row r="4" spans="1:2" x14ac:dyDescent="0.2">
      <c r="A4" s="127" t="s">
        <v>672</v>
      </c>
    </row>
    <row r="5" spans="1:2" x14ac:dyDescent="0.2">
      <c r="A5" s="127" t="s">
        <v>612</v>
      </c>
    </row>
    <row r="6" spans="1:2" x14ac:dyDescent="0.2">
      <c r="A6" s="127" t="s">
        <v>884</v>
      </c>
    </row>
    <row r="7" spans="1:2" x14ac:dyDescent="0.2">
      <c r="A7" s="127" t="s">
        <v>774</v>
      </c>
    </row>
    <row r="8" spans="1:2" x14ac:dyDescent="0.2">
      <c r="A8" s="127" t="s">
        <v>775</v>
      </c>
    </row>
    <row r="9" spans="1:2" x14ac:dyDescent="0.2">
      <c r="A9" s="127" t="s">
        <v>776</v>
      </c>
    </row>
    <row r="10" spans="1:2" x14ac:dyDescent="0.2">
      <c r="A10" s="127" t="s">
        <v>753</v>
      </c>
    </row>
    <row r="11" spans="1:2" x14ac:dyDescent="0.2">
      <c r="A11" s="127" t="s">
        <v>754</v>
      </c>
    </row>
    <row r="12" spans="1:2" x14ac:dyDescent="0.2">
      <c r="A12" s="127" t="s">
        <v>755</v>
      </c>
    </row>
    <row r="13" spans="1:2" x14ac:dyDescent="0.2">
      <c r="A13" s="127" t="s">
        <v>910</v>
      </c>
    </row>
  </sheetData>
  <hyperlinks>
    <hyperlink ref="A3" location="Introduzione!A1" display="Introduzione"/>
    <hyperlink ref="A4" location="'Info generali'!A1" display="Info generali"/>
    <hyperlink ref="A5" location="Partenariato!A1" display="Partenariato"/>
    <hyperlink ref="A7" location="'INNOVAZIONE 1'!A1" display="Innovazione 1"/>
    <hyperlink ref="A8" location="'INNOVAZIONE 2'!A1" display="Innovazione 2"/>
    <hyperlink ref="A9" location="'INNOVAZIONE 3'!A1" display="Innovazione 3"/>
    <hyperlink ref="A10" location="'Attività e Costi'!A1" display="Attività e Costi"/>
    <hyperlink ref="A11" location="'Piano finanziario generale'!A1" display="Piano finanziario generale"/>
    <hyperlink ref="A12" location="'Quadro logico'!A1" display="Quadro Logico"/>
    <hyperlink ref="A6" location="'Obiettivi PSP e UE'!A1" display="Obiettivi PSP e UE"/>
    <hyperlink ref="A13" location="Materiali!A1" display="Material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G98"/>
  <sheetViews>
    <sheetView zoomScaleNormal="100" workbookViewId="0">
      <pane ySplit="1" topLeftCell="A4" activePane="bottomLeft" state="frozen"/>
      <selection activeCell="D17" sqref="D17"/>
      <selection pane="bottomLeft" activeCell="B17" sqref="B17"/>
    </sheetView>
  </sheetViews>
  <sheetFormatPr defaultColWidth="11.25" defaultRowHeight="12.75" x14ac:dyDescent="0.2"/>
  <cols>
    <col min="1" max="1" width="39.75" style="13" customWidth="1"/>
    <col min="2" max="2" width="52.875" style="7" customWidth="1"/>
    <col min="3" max="3" width="18.25" style="5" customWidth="1"/>
    <col min="4" max="4" width="14.125" style="5" customWidth="1"/>
    <col min="5" max="16384" width="11.25" style="2"/>
  </cols>
  <sheetData>
    <row r="1" spans="1:4" ht="20.25" x14ac:dyDescent="0.2">
      <c r="A1" s="8" t="s">
        <v>599</v>
      </c>
      <c r="B1" s="52" t="s">
        <v>673</v>
      </c>
    </row>
    <row r="3" spans="1:4" x14ac:dyDescent="0.2">
      <c r="A3" s="10" t="s">
        <v>12</v>
      </c>
      <c r="B3" s="100"/>
      <c r="D3" s="9"/>
    </row>
    <row r="4" spans="1:4" x14ac:dyDescent="0.2">
      <c r="A4" s="10"/>
      <c r="B4" s="77"/>
      <c r="D4" s="9"/>
    </row>
    <row r="5" spans="1:4" x14ac:dyDescent="0.2">
      <c r="A5" s="10" t="s">
        <v>0</v>
      </c>
      <c r="B5" s="100"/>
      <c r="C5" s="5" t="str">
        <f>LEN(SUBSTITUTE(B5," ",""))&amp; " caratteri / 200"</f>
        <v>0 caratteri / 200</v>
      </c>
    </row>
    <row r="6" spans="1:4" x14ac:dyDescent="0.2">
      <c r="B6" s="68"/>
    </row>
    <row r="7" spans="1:4" x14ac:dyDescent="0.2">
      <c r="A7" s="10" t="s">
        <v>1</v>
      </c>
      <c r="B7" s="100"/>
      <c r="C7" s="5" t="str">
        <f>LEN(SUBSTITUTE(B7," ",""))&amp; " caratteri / 200"</f>
        <v>0 caratteri / 200</v>
      </c>
    </row>
    <row r="8" spans="1:4" x14ac:dyDescent="0.2">
      <c r="B8" s="68"/>
    </row>
    <row r="9" spans="1:4" x14ac:dyDescent="0.2">
      <c r="A9" s="10" t="s">
        <v>2</v>
      </c>
      <c r="B9" s="100"/>
    </row>
    <row r="10" spans="1:4" x14ac:dyDescent="0.2">
      <c r="B10" s="68"/>
    </row>
    <row r="11" spans="1:4" x14ac:dyDescent="0.2">
      <c r="A11" s="10" t="s">
        <v>598</v>
      </c>
      <c r="B11" s="68"/>
    </row>
    <row r="12" spans="1:4" x14ac:dyDescent="0.2">
      <c r="A12" s="14" t="s">
        <v>668</v>
      </c>
      <c r="B12" s="101"/>
      <c r="D12" s="9"/>
    </row>
    <row r="13" spans="1:4" x14ac:dyDescent="0.2">
      <c r="A13" s="14" t="s">
        <v>669</v>
      </c>
      <c r="B13" s="101"/>
    </row>
    <row r="14" spans="1:4" x14ac:dyDescent="0.2">
      <c r="A14" s="14" t="s">
        <v>670</v>
      </c>
      <c r="B14" s="69">
        <f>IFERROR(DATEDIF(B12,B13+1,"M"),0)</f>
        <v>0</v>
      </c>
      <c r="C14" s="11"/>
    </row>
    <row r="15" spans="1:4" x14ac:dyDescent="0.2">
      <c r="B15" s="68"/>
    </row>
    <row r="16" spans="1:4" x14ac:dyDescent="0.2">
      <c r="A16" s="10" t="s">
        <v>627</v>
      </c>
      <c r="B16" s="77"/>
      <c r="D16" s="9"/>
    </row>
    <row r="17" spans="1:4" x14ac:dyDescent="0.2">
      <c r="A17" s="15" t="s">
        <v>67</v>
      </c>
      <c r="B17" s="100"/>
      <c r="C17" s="5" t="str">
        <f>LEN(SUBSTITUTE(B17," ",""))&amp; " caratteri / 150"</f>
        <v>0 caratteri / 150</v>
      </c>
      <c r="D17" s="9"/>
    </row>
    <row r="18" spans="1:4" x14ac:dyDescent="0.2">
      <c r="A18" s="15" t="s">
        <v>74</v>
      </c>
      <c r="B18" s="100"/>
      <c r="D18" s="9"/>
    </row>
    <row r="19" spans="1:4" x14ac:dyDescent="0.2">
      <c r="A19" s="15" t="s">
        <v>69</v>
      </c>
      <c r="B19" s="100"/>
      <c r="D19" s="9"/>
    </row>
    <row r="20" spans="1:4" x14ac:dyDescent="0.2">
      <c r="A20" s="15" t="s">
        <v>70</v>
      </c>
      <c r="B20" s="100"/>
      <c r="D20" s="9"/>
    </row>
    <row r="21" spans="1:4" x14ac:dyDescent="0.2">
      <c r="A21" s="15" t="s">
        <v>646</v>
      </c>
      <c r="B21" s="102"/>
      <c r="D21" s="9"/>
    </row>
    <row r="22" spans="1:4" x14ac:dyDescent="0.2">
      <c r="A22" s="15" t="s">
        <v>647</v>
      </c>
      <c r="B22" s="69" t="str">
        <f>IF(CONCATENATE(B18,B19,B20,B21)&lt;&gt;"", B18&amp;" "&amp;B19&amp;" ("&amp;B20&amp;") "&amp;B21,"")</f>
        <v/>
      </c>
      <c r="C22" s="5" t="str">
        <f>LEN(SUBSTITUTE(B22," ",""))&amp; " caratteri / 150"</f>
        <v>0 caratteri / 150</v>
      </c>
      <c r="D22" s="9"/>
    </row>
    <row r="23" spans="1:4" x14ac:dyDescent="0.2">
      <c r="A23" s="15" t="s">
        <v>597</v>
      </c>
      <c r="B23" s="103"/>
      <c r="C23" s="5" t="str">
        <f>LEN(SUBSTITUTE(B23," ",""))&amp; " caratteri / 150"</f>
        <v>0 caratteri / 150</v>
      </c>
      <c r="D23" s="9"/>
    </row>
    <row r="24" spans="1:4" x14ac:dyDescent="0.2">
      <c r="A24" s="15" t="s">
        <v>645</v>
      </c>
      <c r="B24" s="100"/>
      <c r="C24" s="5" t="str">
        <f>LEN(SUBSTITUTE(B24," ",""))&amp; " caratteri / 150"</f>
        <v>0 caratteri / 150</v>
      </c>
      <c r="D24" s="16"/>
    </row>
    <row r="25" spans="1:4" x14ac:dyDescent="0.2">
      <c r="A25" s="15" t="s">
        <v>71</v>
      </c>
      <c r="B25" s="102"/>
      <c r="C25" s="5" t="str">
        <f>LEN(SUBSTITUTE(B25," ",""))&amp; " caratteri / 150"</f>
        <v>0 caratteri / 150</v>
      </c>
      <c r="D25" s="9"/>
    </row>
    <row r="26" spans="1:4" x14ac:dyDescent="0.2">
      <c r="A26" s="15"/>
      <c r="B26" s="89"/>
      <c r="D26" s="9"/>
    </row>
    <row r="27" spans="1:4" ht="18" customHeight="1" x14ac:dyDescent="0.2">
      <c r="A27" s="10" t="s">
        <v>744</v>
      </c>
      <c r="B27" s="77"/>
    </row>
    <row r="28" spans="1:4" ht="14.25" customHeight="1" x14ac:dyDescent="0.2">
      <c r="A28" s="15" t="s">
        <v>67</v>
      </c>
      <c r="B28" s="100"/>
      <c r="C28" s="5" t="str">
        <f>LEN(SUBSTITUTE(B28," ",""))&amp; " caratteri / 150"</f>
        <v>0 caratteri / 150</v>
      </c>
    </row>
    <row r="29" spans="1:4" x14ac:dyDescent="0.2">
      <c r="A29" s="15" t="s">
        <v>74</v>
      </c>
      <c r="B29" s="100"/>
    </row>
    <row r="30" spans="1:4" x14ac:dyDescent="0.2">
      <c r="A30" s="15" t="s">
        <v>69</v>
      </c>
      <c r="B30" s="100"/>
    </row>
    <row r="31" spans="1:4" x14ac:dyDescent="0.2">
      <c r="A31" s="15" t="s">
        <v>70</v>
      </c>
      <c r="B31" s="100"/>
    </row>
    <row r="32" spans="1:4" x14ac:dyDescent="0.2">
      <c r="A32" s="15" t="s">
        <v>646</v>
      </c>
      <c r="B32" s="102"/>
      <c r="C32" s="11"/>
    </row>
    <row r="33" spans="1:4" x14ac:dyDescent="0.2">
      <c r="A33" s="15" t="s">
        <v>647</v>
      </c>
      <c r="B33" s="69" t="str">
        <f>IF(CONCATENATE(B29,B30,B31,B32)&lt;&gt;"", B29&amp;" "&amp;B30&amp;" ("&amp;B31&amp;") "&amp;B32,"")</f>
        <v/>
      </c>
      <c r="C33" s="5" t="str">
        <f>LEN(SUBSTITUTE(B33," ",""))&amp; " caratteri / 150"</f>
        <v>0 caratteri / 150</v>
      </c>
    </row>
    <row r="34" spans="1:4" x14ac:dyDescent="0.2">
      <c r="A34" s="15" t="s">
        <v>597</v>
      </c>
      <c r="B34" s="103"/>
      <c r="C34" s="5" t="str">
        <f>LEN(SUBSTITUTE(B34," ",""))&amp; " caratteri / 150"</f>
        <v>0 caratteri / 150</v>
      </c>
    </row>
    <row r="35" spans="1:4" x14ac:dyDescent="0.2">
      <c r="A35" s="15" t="s">
        <v>645</v>
      </c>
      <c r="B35" s="100"/>
      <c r="C35" s="5" t="str">
        <f>LEN(SUBSTITUTE(B35," ",""))&amp; " caratteri / 150"</f>
        <v>0 caratteri / 150</v>
      </c>
    </row>
    <row r="36" spans="1:4" x14ac:dyDescent="0.2">
      <c r="A36" s="15" t="s">
        <v>71</v>
      </c>
      <c r="B36" s="102"/>
      <c r="C36" s="5" t="str">
        <f>LEN(SUBSTITUTE(B36," ",""))&amp; " caratteri / 150"</f>
        <v>0 caratteri / 150</v>
      </c>
    </row>
    <row r="37" spans="1:4" x14ac:dyDescent="0.2">
      <c r="A37" s="10"/>
      <c r="B37" s="68"/>
    </row>
    <row r="38" spans="1:4" x14ac:dyDescent="0.2">
      <c r="A38" s="10" t="s">
        <v>633</v>
      </c>
      <c r="B38" s="100"/>
      <c r="C38" s="11"/>
      <c r="D38" s="9"/>
    </row>
    <row r="39" spans="1:4" x14ac:dyDescent="0.2">
      <c r="A39" s="10"/>
      <c r="B39" s="68"/>
      <c r="C39" s="11"/>
      <c r="D39" s="9"/>
    </row>
    <row r="40" spans="1:4" x14ac:dyDescent="0.2">
      <c r="A40" s="10" t="s">
        <v>428</v>
      </c>
      <c r="B40" s="100" t="s">
        <v>432</v>
      </c>
      <c r="C40" s="16" t="s">
        <v>789</v>
      </c>
    </row>
    <row r="41" spans="1:4" x14ac:dyDescent="0.2">
      <c r="B41" s="34"/>
    </row>
    <row r="42" spans="1:4" x14ac:dyDescent="0.2">
      <c r="A42" s="10" t="s">
        <v>13</v>
      </c>
      <c r="B42" s="68"/>
    </row>
    <row r="43" spans="1:4" x14ac:dyDescent="0.2">
      <c r="A43" s="15" t="s">
        <v>454</v>
      </c>
      <c r="B43" s="100" t="s">
        <v>644</v>
      </c>
      <c r="D43" s="9"/>
    </row>
    <row r="44" spans="1:4" x14ac:dyDescent="0.2">
      <c r="A44" s="15" t="s">
        <v>455</v>
      </c>
      <c r="B44" s="100" t="s">
        <v>644</v>
      </c>
      <c r="C44" s="5" t="s">
        <v>453</v>
      </c>
    </row>
    <row r="45" spans="1:4" x14ac:dyDescent="0.2">
      <c r="A45" s="15" t="s">
        <v>455</v>
      </c>
      <c r="B45" s="100" t="s">
        <v>644</v>
      </c>
      <c r="C45" s="5" t="s">
        <v>453</v>
      </c>
    </row>
    <row r="46" spans="1:4" x14ac:dyDescent="0.2">
      <c r="A46" s="10"/>
      <c r="B46" s="68"/>
    </row>
    <row r="47" spans="1:4" x14ac:dyDescent="0.2">
      <c r="A47" s="10" t="s">
        <v>312</v>
      </c>
      <c r="B47" s="104">
        <v>0</v>
      </c>
      <c r="D47" s="9"/>
    </row>
    <row r="48" spans="1:4" x14ac:dyDescent="0.2">
      <c r="B48" s="2"/>
    </row>
    <row r="49" spans="1:4" x14ac:dyDescent="0.2">
      <c r="A49" s="10" t="s">
        <v>634</v>
      </c>
      <c r="B49" s="68"/>
      <c r="D49" s="9"/>
    </row>
    <row r="50" spans="1:4" x14ac:dyDescent="0.2">
      <c r="A50" s="14" t="s">
        <v>635</v>
      </c>
      <c r="B50" s="100" t="s">
        <v>644</v>
      </c>
      <c r="C50" s="11"/>
      <c r="D50" s="9"/>
    </row>
    <row r="51" spans="1:4" x14ac:dyDescent="0.2">
      <c r="A51" s="14" t="s">
        <v>636</v>
      </c>
      <c r="B51" s="100" t="s">
        <v>644</v>
      </c>
    </row>
    <row r="52" spans="1:4" x14ac:dyDescent="0.2">
      <c r="B52" s="105"/>
      <c r="D52" s="9"/>
    </row>
    <row r="53" spans="1:4" x14ac:dyDescent="0.2">
      <c r="B53" s="78"/>
      <c r="C53" s="16"/>
    </row>
    <row r="54" spans="1:4" x14ac:dyDescent="0.2">
      <c r="A54" s="10" t="s">
        <v>14</v>
      </c>
      <c r="B54" s="100"/>
      <c r="C54" s="5" t="str">
        <f>LEN(SUBSTITUTE(B54," ",""))&amp; " caratteri / 500"</f>
        <v>0 caratteri / 500</v>
      </c>
      <c r="D54" s="11"/>
    </row>
    <row r="55" spans="1:4" x14ac:dyDescent="0.2">
      <c r="B55" s="68"/>
      <c r="C55" s="16"/>
    </row>
    <row r="56" spans="1:4" x14ac:dyDescent="0.2">
      <c r="A56" s="10" t="s">
        <v>15</v>
      </c>
      <c r="B56" s="100"/>
      <c r="C56" s="5" t="str">
        <f>LEN(SUBSTITUTE(B56," ",""))&amp; " caratteri / 500"</f>
        <v>0 caratteri / 500</v>
      </c>
      <c r="D56" s="11"/>
    </row>
    <row r="57" spans="1:4" x14ac:dyDescent="0.2">
      <c r="A57" s="10"/>
      <c r="B57" s="68"/>
      <c r="C57" s="16"/>
    </row>
    <row r="58" spans="1:4" x14ac:dyDescent="0.2">
      <c r="A58" s="10" t="s">
        <v>610</v>
      </c>
      <c r="B58" s="68"/>
      <c r="C58" s="16"/>
    </row>
    <row r="59" spans="1:4" x14ac:dyDescent="0.2">
      <c r="A59" s="15" t="s">
        <v>600</v>
      </c>
      <c r="B59" s="100" t="s">
        <v>644</v>
      </c>
      <c r="C59" s="16" t="s">
        <v>860</v>
      </c>
    </row>
    <row r="60" spans="1:4" x14ac:dyDescent="0.2">
      <c r="A60" s="15" t="s">
        <v>601</v>
      </c>
      <c r="B60" s="100" t="s">
        <v>644</v>
      </c>
      <c r="C60" s="16"/>
    </row>
    <row r="61" spans="1:4" x14ac:dyDescent="0.2">
      <c r="A61" s="15" t="s">
        <v>602</v>
      </c>
      <c r="B61" s="100" t="s">
        <v>644</v>
      </c>
      <c r="C61" s="16"/>
    </row>
    <row r="62" spans="1:4" x14ac:dyDescent="0.2">
      <c r="A62" s="15" t="s">
        <v>603</v>
      </c>
      <c r="B62" s="100" t="s">
        <v>644</v>
      </c>
      <c r="C62" s="16"/>
      <c r="D62" s="9"/>
    </row>
    <row r="63" spans="1:4" x14ac:dyDescent="0.2">
      <c r="A63" s="15" t="s">
        <v>604</v>
      </c>
      <c r="B63" s="100" t="s">
        <v>644</v>
      </c>
      <c r="C63" s="16"/>
    </row>
    <row r="64" spans="1:4" x14ac:dyDescent="0.2">
      <c r="A64" s="15" t="s">
        <v>605</v>
      </c>
      <c r="B64" s="100" t="s">
        <v>644</v>
      </c>
      <c r="C64" s="16"/>
    </row>
    <row r="65" spans="1:4" x14ac:dyDescent="0.2">
      <c r="A65" s="15" t="s">
        <v>606</v>
      </c>
      <c r="B65" s="100" t="s">
        <v>644</v>
      </c>
      <c r="C65" s="16"/>
    </row>
    <row r="66" spans="1:4" x14ac:dyDescent="0.2">
      <c r="A66" s="15" t="s">
        <v>607</v>
      </c>
      <c r="B66" s="100" t="s">
        <v>644</v>
      </c>
      <c r="C66" s="16"/>
    </row>
    <row r="67" spans="1:4" x14ac:dyDescent="0.2">
      <c r="A67" s="15" t="s">
        <v>608</v>
      </c>
      <c r="B67" s="100" t="s">
        <v>644</v>
      </c>
      <c r="C67" s="16"/>
    </row>
    <row r="68" spans="1:4" x14ac:dyDescent="0.2">
      <c r="A68" s="15" t="s">
        <v>609</v>
      </c>
      <c r="B68" s="100" t="s">
        <v>644</v>
      </c>
      <c r="C68" s="16"/>
    </row>
    <row r="69" spans="1:4" x14ac:dyDescent="0.2">
      <c r="B69" s="68"/>
      <c r="C69" s="16"/>
    </row>
    <row r="70" spans="1:4" x14ac:dyDescent="0.2">
      <c r="A70" s="10" t="s">
        <v>611</v>
      </c>
      <c r="B70" s="68"/>
      <c r="C70" s="16"/>
    </row>
    <row r="71" spans="1:4" x14ac:dyDescent="0.2">
      <c r="A71" s="15" t="s">
        <v>600</v>
      </c>
      <c r="B71" s="69" t="str">
        <f>IFERROR(VLOOKUP(B59,Keyword!$A$1:$B$33,2,FALSE),"")</f>
        <v>None</v>
      </c>
      <c r="C71" s="16"/>
    </row>
    <row r="72" spans="1:4" x14ac:dyDescent="0.2">
      <c r="A72" s="15" t="s">
        <v>601</v>
      </c>
      <c r="B72" s="69" t="str">
        <f>IFERROR(VLOOKUP(B60,Keyword!$A$1:$B$33,2,FALSE),"")</f>
        <v>None</v>
      </c>
      <c r="C72" s="16"/>
    </row>
    <row r="73" spans="1:4" x14ac:dyDescent="0.2">
      <c r="A73" s="15" t="s">
        <v>602</v>
      </c>
      <c r="B73" s="69" t="str">
        <f>IFERROR(VLOOKUP(B61,Keyword!$A$1:$B$33,2,FALSE),"")</f>
        <v>None</v>
      </c>
      <c r="C73" s="16"/>
    </row>
    <row r="74" spans="1:4" x14ac:dyDescent="0.2">
      <c r="A74" s="15" t="s">
        <v>603</v>
      </c>
      <c r="B74" s="69" t="str">
        <f>IFERROR(VLOOKUP(B62,Keyword!$A$1:$B$33,2,FALSE),"")</f>
        <v>None</v>
      </c>
      <c r="C74" s="16"/>
    </row>
    <row r="75" spans="1:4" x14ac:dyDescent="0.2">
      <c r="A75" s="15" t="s">
        <v>604</v>
      </c>
      <c r="B75" s="69" t="str">
        <f>IFERROR(VLOOKUP(B63,Keyword!$A$1:$B$33,2,FALSE),"")</f>
        <v>None</v>
      </c>
      <c r="C75" s="16"/>
    </row>
    <row r="76" spans="1:4" x14ac:dyDescent="0.2">
      <c r="A76" s="15" t="s">
        <v>605</v>
      </c>
      <c r="B76" s="69" t="str">
        <f>IFERROR(VLOOKUP(B64,Keyword!$A$1:$B$33,2,FALSE),"")</f>
        <v>None</v>
      </c>
      <c r="C76" s="16"/>
    </row>
    <row r="77" spans="1:4" s="53" customFormat="1" x14ac:dyDescent="0.2">
      <c r="A77" s="15" t="s">
        <v>606</v>
      </c>
      <c r="B77" s="69" t="str">
        <f>IFERROR(VLOOKUP(B65,Keyword!$A$1:$B$33,2,FALSE),"")</f>
        <v>None</v>
      </c>
      <c r="C77" s="16"/>
      <c r="D77" s="16"/>
    </row>
    <row r="78" spans="1:4" s="53" customFormat="1" x14ac:dyDescent="0.2">
      <c r="A78" s="15" t="s">
        <v>607</v>
      </c>
      <c r="B78" s="69" t="str">
        <f>IFERROR(VLOOKUP(B66,Keyword!$A$1:$B$33,2,FALSE),"")</f>
        <v>None</v>
      </c>
      <c r="C78" s="16"/>
      <c r="D78" s="55"/>
    </row>
    <row r="79" spans="1:4" s="53" customFormat="1" x14ac:dyDescent="0.2">
      <c r="A79" s="15" t="s">
        <v>608</v>
      </c>
      <c r="B79" s="69" t="str">
        <f>IFERROR(VLOOKUP(B67,Keyword!$A$1:$B$33,2,FALSE),"")</f>
        <v>None</v>
      </c>
      <c r="C79" s="16"/>
      <c r="D79" s="16"/>
    </row>
    <row r="80" spans="1:4" x14ac:dyDescent="0.2">
      <c r="A80" s="15" t="s">
        <v>609</v>
      </c>
      <c r="B80" s="69" t="str">
        <f>IFERROR(VLOOKUP(B68,Keyword!$A$1:$B$33,2,FALSE),"")</f>
        <v>None</v>
      </c>
      <c r="C80" s="16"/>
    </row>
    <row r="81" spans="1:7" x14ac:dyDescent="0.2">
      <c r="B81" s="68"/>
      <c r="D81" s="16"/>
    </row>
    <row r="82" spans="1:7" x14ac:dyDescent="0.2">
      <c r="A82" s="10" t="s">
        <v>594</v>
      </c>
      <c r="B82" s="100"/>
      <c r="C82" s="5" t="str">
        <f>LEN(SUBSTITUTE(B82," ",""))&amp; " caratteri / 1500"</f>
        <v>0 caratteri / 1500</v>
      </c>
    </row>
    <row r="83" spans="1:7" x14ac:dyDescent="0.2">
      <c r="A83" s="10"/>
      <c r="B83" s="68"/>
    </row>
    <row r="84" spans="1:7" x14ac:dyDescent="0.2">
      <c r="A84" s="10" t="s">
        <v>595</v>
      </c>
      <c r="B84" s="100"/>
      <c r="C84" s="5" t="str">
        <f>LEN(SUBSTITUTE(B84," ",""))&amp; " caratteri / 1500"</f>
        <v>0 caratteri / 1500</v>
      </c>
    </row>
    <row r="85" spans="1:7" x14ac:dyDescent="0.2">
      <c r="B85" s="68"/>
    </row>
    <row r="86" spans="1:7" x14ac:dyDescent="0.2">
      <c r="A86" s="10" t="s">
        <v>622</v>
      </c>
      <c r="B86" s="106"/>
      <c r="C86" s="5" t="str">
        <f>LEN(SUBSTITUTE(B86," ",""))&amp; " caratteri / 2000"</f>
        <v>0 caratteri / 2000</v>
      </c>
      <c r="D86" s="16"/>
    </row>
    <row r="87" spans="1:7" x14ac:dyDescent="0.2">
      <c r="A87" s="54"/>
      <c r="B87" s="79"/>
      <c r="C87" s="94"/>
      <c r="D87" s="55"/>
    </row>
    <row r="88" spans="1:7" x14ac:dyDescent="0.2">
      <c r="A88" s="10" t="s">
        <v>596</v>
      </c>
      <c r="B88" s="106"/>
      <c r="C88" s="5" t="str">
        <f>LEN(SUBSTITUTE(B88," ",""))&amp; " caratteri / 2000"</f>
        <v>0 caratteri / 2000</v>
      </c>
      <c r="D88" s="16" t="s">
        <v>453</v>
      </c>
    </row>
    <row r="89" spans="1:7" x14ac:dyDescent="0.2">
      <c r="A89" s="10"/>
      <c r="B89" s="68"/>
    </row>
    <row r="90" spans="1:7" x14ac:dyDescent="0.2">
      <c r="A90" s="10" t="s">
        <v>785</v>
      </c>
      <c r="B90" s="100"/>
      <c r="C90" s="5" t="str">
        <f>LEN(SUBSTITUTE(B90," ",""))&amp; " caratteri /2000"</f>
        <v>0 caratteri /2000</v>
      </c>
      <c r="D90" s="16" t="s">
        <v>453</v>
      </c>
      <c r="E90" s="33"/>
      <c r="F90" s="33"/>
      <c r="G90" s="33"/>
    </row>
    <row r="91" spans="1:7" x14ac:dyDescent="0.2">
      <c r="B91" s="68"/>
    </row>
    <row r="92" spans="1:7" x14ac:dyDescent="0.2">
      <c r="A92" s="10" t="s">
        <v>403</v>
      </c>
      <c r="B92" s="100"/>
      <c r="C92" s="5" t="str">
        <f>LEN(SUBSTITUTE(B92," ",""))&amp; " caratteri / 2000"</f>
        <v>0 caratteri / 2000</v>
      </c>
      <c r="D92" s="16" t="s">
        <v>453</v>
      </c>
    </row>
    <row r="94" spans="1:7" x14ac:dyDescent="0.2">
      <c r="A94" s="10" t="s">
        <v>830</v>
      </c>
      <c r="B94" s="100" t="s">
        <v>644</v>
      </c>
    </row>
    <row r="95" spans="1:7" x14ac:dyDescent="0.2">
      <c r="A95" s="2"/>
      <c r="B95" s="2"/>
    </row>
    <row r="96" spans="1:7" x14ac:dyDescent="0.2">
      <c r="A96" s="10" t="s">
        <v>861</v>
      </c>
      <c r="B96" s="119"/>
    </row>
    <row r="97" spans="1:2" x14ac:dyDescent="0.2">
      <c r="A97" s="10"/>
      <c r="B97" s="120"/>
    </row>
    <row r="98" spans="1:2" ht="25.5" x14ac:dyDescent="0.2">
      <c r="A98" s="117" t="s">
        <v>851</v>
      </c>
      <c r="B98" s="118" t="s">
        <v>644</v>
      </c>
    </row>
  </sheetData>
  <sheetProtection selectLockedCells="1" selectUnlockedCells="1"/>
  <dataConsolidate/>
  <conditionalFormatting sqref="B47">
    <cfRule type="cellIs" dxfId="34" priority="1" operator="greaterThan">
      <formula>500000</formula>
    </cfRule>
  </conditionalFormatting>
  <conditionalFormatting sqref="C5">
    <cfRule type="expression" dxfId="33" priority="1184">
      <formula>LEN(SUBSTITUTE($B$5," ",""))&gt;200</formula>
    </cfRule>
  </conditionalFormatting>
  <conditionalFormatting sqref="C7">
    <cfRule type="expression" dxfId="32" priority="1185">
      <formula>LEN(SUBSTITUTE($B$7," ",""))&gt;200</formula>
    </cfRule>
  </conditionalFormatting>
  <conditionalFormatting sqref="C17">
    <cfRule type="expression" dxfId="31" priority="1186">
      <formula>LEN(SUBSTITUTE($B$17," ",""))&gt;150</formula>
    </cfRule>
  </conditionalFormatting>
  <conditionalFormatting sqref="C22">
    <cfRule type="expression" dxfId="30" priority="1187">
      <formula>LEN(SUBSTITUTE($B$22," ",""))&gt;150</formula>
    </cfRule>
  </conditionalFormatting>
  <conditionalFormatting sqref="C23">
    <cfRule type="expression" dxfId="29" priority="1188">
      <formula>LEN(SUBSTITUTE($B$23," ",""))&gt;150</formula>
    </cfRule>
  </conditionalFormatting>
  <conditionalFormatting sqref="C24">
    <cfRule type="expression" dxfId="28" priority="1189">
      <formula>LEN(SUBSTITUTE($B$24," ",""))&gt;150</formula>
    </cfRule>
  </conditionalFormatting>
  <conditionalFormatting sqref="C25:C26">
    <cfRule type="expression" dxfId="27" priority="1190">
      <formula>LEN(SUBSTITUTE($B$25," ",""))&gt;150</formula>
    </cfRule>
  </conditionalFormatting>
  <conditionalFormatting sqref="C28">
    <cfRule type="expression" dxfId="26" priority="13">
      <formula>LEN(SUBSTITUTE($B$17," ",""))&gt;150</formula>
    </cfRule>
  </conditionalFormatting>
  <conditionalFormatting sqref="C33">
    <cfRule type="expression" dxfId="25" priority="9">
      <formula>LEN(SUBSTITUTE($B$22," ",""))&gt;150</formula>
    </cfRule>
  </conditionalFormatting>
  <conditionalFormatting sqref="C34">
    <cfRule type="expression" dxfId="24" priority="10">
      <formula>LEN(SUBSTITUTE($B$23," ",""))&gt;150</formula>
    </cfRule>
  </conditionalFormatting>
  <conditionalFormatting sqref="C35">
    <cfRule type="expression" dxfId="23" priority="11">
      <formula>LEN(SUBSTITUTE($B$24," ",""))&gt;150</formula>
    </cfRule>
  </conditionalFormatting>
  <conditionalFormatting sqref="C36">
    <cfRule type="expression" dxfId="22" priority="12">
      <formula>LEN(SUBSTITUTE($B$25," ",""))&gt;150</formula>
    </cfRule>
  </conditionalFormatting>
  <conditionalFormatting sqref="C54">
    <cfRule type="expression" dxfId="21" priority="1191">
      <formula>LEN(SUBSTITUTE($B$54," ",""))&gt;500</formula>
    </cfRule>
  </conditionalFormatting>
  <conditionalFormatting sqref="C56">
    <cfRule type="expression" dxfId="20" priority="1192">
      <formula>LEN(SUBSTITUTE($B$56," ",""))&gt;500</formula>
    </cfRule>
  </conditionalFormatting>
  <conditionalFormatting sqref="C81">
    <cfRule type="expression" dxfId="19" priority="1197">
      <formula>LEN(SUBSTITUTE($B$90," ",""))&gt;1500</formula>
    </cfRule>
  </conditionalFormatting>
  <conditionalFormatting sqref="C82">
    <cfRule type="expression" dxfId="18" priority="3">
      <formula>LEN(SUBSTITUTE($B$70," ",""))&gt;1500</formula>
    </cfRule>
  </conditionalFormatting>
  <conditionalFormatting sqref="C84">
    <cfRule type="expression" dxfId="17" priority="2">
      <formula>LEN(SUBSTITUTE($B$72," ",""))&gt;1500</formula>
    </cfRule>
  </conditionalFormatting>
  <conditionalFormatting sqref="C85">
    <cfRule type="expression" dxfId="16" priority="4">
      <formula>LEN(SUBSTITUTE($B$73," ",""))&gt;600</formula>
    </cfRule>
  </conditionalFormatting>
  <conditionalFormatting sqref="C86">
    <cfRule type="expression" dxfId="15" priority="5">
      <formula>LEN(SUBSTITUTE($B$74," ",""))&gt;2000</formula>
    </cfRule>
  </conditionalFormatting>
  <conditionalFormatting sqref="C88">
    <cfRule type="expression" dxfId="14" priority="6">
      <formula>LEN(SUBSTITUTE($B$76," ",""))&gt;2000</formula>
    </cfRule>
  </conditionalFormatting>
  <conditionalFormatting sqref="C90">
    <cfRule type="expression" dxfId="13" priority="7">
      <formula>LEN(SUBSTITUTE($B$78," ",""))&gt;2000</formula>
    </cfRule>
  </conditionalFormatting>
  <conditionalFormatting sqref="C92">
    <cfRule type="expression" dxfId="12" priority="8">
      <formula>LEN(SUBSTITUTE($B$80," ",""))&gt;2000</formula>
    </cfRule>
  </conditionalFormatting>
  <dataValidations count="13">
    <dataValidation operator="lessThanOrEqual" allowBlank="1" showInputMessage="1" showErrorMessage="1" promptTitle="Max 2000 caratteri" prompt="Testo libero, es. elementi che hanno facilitato oppure ostacolato l'implementazione del risultati di progetto; suggerimenti per azioni/ricerche future, per messaggi ai consumatori, ecc." sqref="B92"/>
    <dataValidation operator="lessThanOrEqual" allowBlank="1" showInputMessage="1" showErrorMessage="1" promptTitle="Max 2000 caratteri" prompt="Informazioni aggiuntive sul progetto con particolare riferimento a bibliografia e/o sitografia che supportino le affermazioni relative al progetto" sqref="B90"/>
    <dataValidation operator="lessThanOrEqual" allowBlank="1" showInputMessage="1" showErrorMessage="1" promptTitle="Max 2000 caratteri" prompt="Stato dell'arte rispetto alla tematica oggetto dell'intervento, descrizione del problema da risolvere/opportunità da cogliere e dei fabbisogni di innovazione e altri fattori che sono stati all'origine del progetto." sqref="B86 B88"/>
    <dataValidation allowBlank="1" showInputMessage="1" showErrorMessage="1" prompt="Specificare il tipo di fondo se si seleziona &quot;Altro fondo europeo&quot; o &quot;Altro fondo nazionale&quot;" sqref="B52:B53"/>
    <dataValidation operator="lessThanOrEqual" allowBlank="1" showInputMessage="1" showErrorMessage="1" promptTitle="Max 1500 caratteri" prompt="Breve sintesi delle attività del progetto in inglese" sqref="B84"/>
    <dataValidation allowBlank="1" showInputMessage="1" showErrorMessage="1" prompt="Max 150 caratteri" sqref="B17 B22:B26 B28 B33:B36"/>
    <dataValidation operator="lessThanOrEqual" allowBlank="1" showInputMessage="1" showErrorMessage="1" prompt="Max 200 caratteri" sqref="B7 B5"/>
    <dataValidation allowBlank="1" showInputMessage="1" showErrorMessage="1" prompt="Persona o organizzazione responsabile dell'inserimento dei dati" sqref="B3"/>
    <dataValidation operator="lessThanOrEqual" allowBlank="1" showInputMessage="1" showErrorMessage="1" promptTitle="Max 1500 caratteri" prompt="Breve sintesi delle attività del progetto_x000a_" sqref="B82"/>
    <dataValidation allowBlank="1" showErrorMessage="1" sqref="B27"/>
    <dataValidation allowBlank="1" showInputMessage="1" showErrorMessage="1" promptTitle="ATTENZIONE:" prompt="Max 500.000 euro" sqref="B47"/>
    <dataValidation allowBlank="1" showInputMessage="1" showErrorMessage="1" prompt="Specificare la forma giuridica se si seleziona &quot;Altra forma giuridica&quot;" sqref="B41"/>
    <dataValidation operator="lessThanOrEqual" allowBlank="1" showInputMessage="1" showErrorMessage="1" promptTitle="Min 300 Max 500 caratteri" prompt="Descrizione degli obiettivi del progetto con particolare riferimento ai problemi/opportunità che il progetto si prefigge di risolvere" sqref="B54 B56"/>
  </dataValidations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>
          <x14:formula1>
            <xm:f>'Info Gen'!$A$2:$A$6</xm:f>
          </x14:formula1>
          <xm:sqref>B40</xm:sqref>
        </x14:dataValidation>
        <x14:dataValidation type="list" allowBlank="1" showInputMessage="1" showErrorMessage="1" prompt="Scegliere una parola chiave che sintetizzi il progetto">
          <x14:formula1>
            <xm:f>Keyword!$A$2:$A$33</xm:f>
          </x14:formula1>
          <xm:sqref>B59:B68</xm:sqref>
        </x14:dataValidation>
        <x14:dataValidation type="list" allowBlank="1" showInputMessage="1" showErrorMessage="1" prompt="Inserire la provincia nella quale l'innovazione viene introdotta">
          <x14:formula1>
            <xm:f>'Info Gen'!$C$2:$C$11</xm:f>
          </x14:formula1>
          <xm:sqref>B43:B45</xm:sqref>
        </x14:dataValidation>
        <x14:dataValidation type="list" operator="lessThanOrEqual" allowBlank="1" showInputMessage="1" showErrorMessage="1" prompt="Indicare l'eventuale presenza del consulente tra i componenti interni al partenariato di progetto o tra i collaboratori esterni al GO">
          <x14:formula1>
            <xm:f>'Info Gen'!$G$2:$G$5</xm:f>
          </x14:formula1>
          <xm:sqref>B94</xm:sqref>
        </x14:dataValidation>
        <x14:dataValidation type="list" allowBlank="1" showInputMessage="1" showErrorMessage="1" prompt="Indicare se CSR Sardegna (Complemento di Sviluppo Rurale), Programma Horizon2020 (&quot;H2020&quot;), Programma HorizonEurope (&quot;HEU&quot;) altri fondi europei, fondi nazionali/regionali o fondi privati_x000a_">
          <x14:formula1>
            <xm:f>'Info Gen'!$E$2:$E$8</xm:f>
          </x14:formula1>
          <xm:sqref>B51</xm:sqref>
        </x14:dataValidation>
        <x14:dataValidation type="list" allowBlank="1" showInputMessage="1" showErrorMessage="1" prompt="Indicare se Complemento di Sviluppo Rurale (&quot;CSR&quot;), Programma Horizon2020 (&quot;H2020&quot;), Horizon Europe (&quot;HEU&quot;), fondi privati, altri fondi europei e/o nazionali">
          <x14:formula1>
            <xm:f>'Info Gen'!$E$2:$E$7</xm:f>
          </x14:formula1>
          <xm:sqref>B50:B51</xm:sqref>
        </x14:dataValidation>
        <x14:dataValidation type="list" allowBlank="1" showInputMessage="1" showErrorMessage="1">
          <x14:formula1>
            <xm:f>'Info Gen'!$I$2:$I$4</xm:f>
          </x14:formula1>
          <xm:sqref>B98</xm:sqref>
        </x14:dataValidation>
        <x14:dataValidation type="list" allowBlank="1" showInputMessage="1" showErrorMessage="1" prompt="Indicare se CSR Sardegna (Complemento di Sviluppo Rurale), Programma Horizon2020 (&quot;H2020&quot;), Programma HorizonEurope (&quot;HEU&quot;) altri fondi europei, fondi nazionali/regionali o fondi privati_x000a_">
          <x14:formula1>
            <xm:f>'Info Gen'!$E$2:$E$7</xm:f>
          </x14:formula1>
          <xm:sqref>B50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W30"/>
  <sheetViews>
    <sheetView topLeftCell="A11" zoomScaleNormal="100" workbookViewId="0">
      <pane xSplit="1" topLeftCell="B1" activePane="topRight" state="frozen"/>
      <selection activeCell="D17" sqref="D17"/>
      <selection pane="topRight" activeCell="V4" sqref="C4:V4"/>
    </sheetView>
  </sheetViews>
  <sheetFormatPr defaultColWidth="11.25" defaultRowHeight="12.75" x14ac:dyDescent="0.2"/>
  <cols>
    <col min="1" max="1" width="43.75" style="4" customWidth="1"/>
    <col min="2" max="22" width="29.625" style="3" customWidth="1"/>
    <col min="23" max="23" width="25" style="2" bestFit="1" customWidth="1"/>
    <col min="24" max="16384" width="11.25" style="2"/>
  </cols>
  <sheetData>
    <row r="1" spans="1:23" ht="20.25" x14ac:dyDescent="0.2">
      <c r="A1" s="18" t="s">
        <v>612</v>
      </c>
      <c r="B1" s="52" t="s">
        <v>673</v>
      </c>
    </row>
    <row r="3" spans="1:23" ht="22.5" customHeight="1" x14ac:dyDescent="0.2">
      <c r="A3" s="19" t="s">
        <v>623</v>
      </c>
      <c r="B3" s="20" t="s">
        <v>61</v>
      </c>
      <c r="C3" s="20" t="s">
        <v>62</v>
      </c>
      <c r="D3" s="20" t="s">
        <v>63</v>
      </c>
      <c r="E3" s="20" t="s">
        <v>64</v>
      </c>
      <c r="F3" s="20" t="s">
        <v>65</v>
      </c>
      <c r="G3" s="20" t="s">
        <v>66</v>
      </c>
      <c r="H3" s="20" t="s">
        <v>180</v>
      </c>
      <c r="I3" s="20" t="s">
        <v>181</v>
      </c>
      <c r="J3" s="20" t="s">
        <v>182</v>
      </c>
      <c r="K3" s="20" t="s">
        <v>183</v>
      </c>
      <c r="L3" s="20" t="s">
        <v>184</v>
      </c>
      <c r="M3" s="20" t="s">
        <v>433</v>
      </c>
      <c r="N3" s="20" t="s">
        <v>434</v>
      </c>
      <c r="O3" s="20" t="s">
        <v>435</v>
      </c>
      <c r="P3" s="20" t="s">
        <v>436</v>
      </c>
      <c r="Q3" s="20" t="s">
        <v>437</v>
      </c>
      <c r="R3" s="20" t="s">
        <v>438</v>
      </c>
      <c r="S3" s="20" t="s">
        <v>439</v>
      </c>
      <c r="T3" s="20" t="s">
        <v>440</v>
      </c>
      <c r="U3" s="20" t="s">
        <v>441</v>
      </c>
      <c r="V3" s="20" t="s">
        <v>442</v>
      </c>
    </row>
    <row r="4" spans="1:23" x14ac:dyDescent="0.2">
      <c r="A4" s="22" t="s">
        <v>67</v>
      </c>
      <c r="B4" s="70" t="str">
        <f>IF('Info generali'!B17&lt;&gt;"",'Info generali'!B17,"")</f>
        <v/>
      </c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21"/>
    </row>
    <row r="5" spans="1:23" x14ac:dyDescent="0.2">
      <c r="A5" s="22" t="s">
        <v>613</v>
      </c>
      <c r="B5" s="56" t="s">
        <v>432</v>
      </c>
      <c r="C5" s="56" t="s">
        <v>432</v>
      </c>
      <c r="D5" s="56" t="s">
        <v>432</v>
      </c>
      <c r="E5" s="56" t="s">
        <v>432</v>
      </c>
      <c r="F5" s="56" t="s">
        <v>432</v>
      </c>
      <c r="G5" s="56" t="s">
        <v>432</v>
      </c>
      <c r="H5" s="56" t="s">
        <v>432</v>
      </c>
      <c r="I5" s="56" t="s">
        <v>432</v>
      </c>
      <c r="J5" s="56" t="s">
        <v>432</v>
      </c>
      <c r="K5" s="56" t="s">
        <v>432</v>
      </c>
      <c r="L5" s="56" t="s">
        <v>432</v>
      </c>
      <c r="M5" s="56" t="s">
        <v>432</v>
      </c>
      <c r="N5" s="56" t="s">
        <v>432</v>
      </c>
      <c r="O5" s="56" t="s">
        <v>432</v>
      </c>
      <c r="P5" s="56" t="s">
        <v>432</v>
      </c>
      <c r="Q5" s="56" t="s">
        <v>432</v>
      </c>
      <c r="R5" s="56" t="s">
        <v>432</v>
      </c>
      <c r="S5" s="56" t="s">
        <v>432</v>
      </c>
      <c r="T5" s="56" t="s">
        <v>432</v>
      </c>
      <c r="U5" s="56" t="s">
        <v>432</v>
      </c>
      <c r="V5" s="56" t="s">
        <v>432</v>
      </c>
      <c r="W5" s="21"/>
    </row>
    <row r="6" spans="1:23" x14ac:dyDescent="0.2">
      <c r="A6" s="22" t="s">
        <v>816</v>
      </c>
      <c r="B6" s="118" t="s">
        <v>644</v>
      </c>
      <c r="C6" s="118" t="s">
        <v>644</v>
      </c>
      <c r="D6" s="118" t="s">
        <v>644</v>
      </c>
      <c r="E6" s="118" t="s">
        <v>644</v>
      </c>
      <c r="F6" s="118" t="s">
        <v>644</v>
      </c>
      <c r="G6" s="118" t="s">
        <v>644</v>
      </c>
      <c r="H6" s="118" t="s">
        <v>644</v>
      </c>
      <c r="I6" s="118" t="s">
        <v>644</v>
      </c>
      <c r="J6" s="118" t="s">
        <v>644</v>
      </c>
      <c r="K6" s="118" t="s">
        <v>644</v>
      </c>
      <c r="L6" s="118" t="s">
        <v>644</v>
      </c>
      <c r="M6" s="118" t="s">
        <v>644</v>
      </c>
      <c r="N6" s="118" t="s">
        <v>644</v>
      </c>
      <c r="O6" s="118" t="s">
        <v>644</v>
      </c>
      <c r="P6" s="118" t="s">
        <v>644</v>
      </c>
      <c r="Q6" s="118" t="s">
        <v>644</v>
      </c>
      <c r="R6" s="118" t="s">
        <v>644</v>
      </c>
      <c r="S6" s="118" t="s">
        <v>644</v>
      </c>
      <c r="T6" s="118" t="s">
        <v>644</v>
      </c>
      <c r="U6" s="118" t="s">
        <v>644</v>
      </c>
      <c r="V6" s="118" t="s">
        <v>644</v>
      </c>
      <c r="W6" s="21"/>
    </row>
    <row r="7" spans="1:23" x14ac:dyDescent="0.2">
      <c r="A7" s="22" t="s">
        <v>68</v>
      </c>
      <c r="B7" s="56" t="s">
        <v>432</v>
      </c>
      <c r="C7" s="56" t="s">
        <v>432</v>
      </c>
      <c r="D7" s="56" t="s">
        <v>432</v>
      </c>
      <c r="E7" s="56" t="s">
        <v>432</v>
      </c>
      <c r="F7" s="56" t="s">
        <v>432</v>
      </c>
      <c r="G7" s="56" t="s">
        <v>432</v>
      </c>
      <c r="H7" s="56" t="s">
        <v>432</v>
      </c>
      <c r="I7" s="56" t="s">
        <v>432</v>
      </c>
      <c r="J7" s="56" t="s">
        <v>432</v>
      </c>
      <c r="K7" s="56" t="s">
        <v>432</v>
      </c>
      <c r="L7" s="56" t="s">
        <v>432</v>
      </c>
      <c r="M7" s="56" t="s">
        <v>432</v>
      </c>
      <c r="N7" s="56" t="s">
        <v>432</v>
      </c>
      <c r="O7" s="56" t="s">
        <v>432</v>
      </c>
      <c r="P7" s="56" t="s">
        <v>432</v>
      </c>
      <c r="Q7" s="56" t="s">
        <v>432</v>
      </c>
      <c r="R7" s="56" t="s">
        <v>432</v>
      </c>
      <c r="S7" s="56" t="s">
        <v>432</v>
      </c>
      <c r="T7" s="56" t="s">
        <v>432</v>
      </c>
      <c r="U7" s="56" t="s">
        <v>432</v>
      </c>
      <c r="V7" s="56" t="s">
        <v>432</v>
      </c>
      <c r="W7" s="23"/>
    </row>
    <row r="8" spans="1:23" x14ac:dyDescent="0.2">
      <c r="A8" s="22" t="s">
        <v>73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23"/>
    </row>
    <row r="9" spans="1:23" x14ac:dyDescent="0.2">
      <c r="A9" s="22" t="s">
        <v>72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23"/>
    </row>
    <row r="10" spans="1:23" x14ac:dyDescent="0.2">
      <c r="A10" s="24" t="s">
        <v>90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23"/>
    </row>
    <row r="11" spans="1:23" ht="63.75" x14ac:dyDescent="0.2">
      <c r="A11" s="123" t="s">
        <v>900</v>
      </c>
      <c r="B11" s="121"/>
      <c r="C11" s="121"/>
      <c r="D11" s="121"/>
      <c r="E11" s="121"/>
      <c r="F11" s="121"/>
      <c r="G11" s="121"/>
      <c r="H11" s="121"/>
      <c r="I11" s="121"/>
      <c r="J11" s="121"/>
      <c r="K11" s="121"/>
      <c r="L11" s="122"/>
      <c r="M11" s="121"/>
      <c r="N11" s="121"/>
      <c r="O11" s="121"/>
      <c r="P11" s="121"/>
      <c r="Q11" s="121"/>
      <c r="R11" s="121"/>
      <c r="S11" s="121"/>
      <c r="T11" s="121"/>
      <c r="U11" s="121"/>
      <c r="V11" s="122"/>
      <c r="W11" s="23"/>
    </row>
    <row r="12" spans="1:23" x14ac:dyDescent="0.2">
      <c r="A12" s="25" t="s">
        <v>740</v>
      </c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1"/>
      <c r="N12" s="71"/>
      <c r="O12" s="71"/>
      <c r="P12" s="71"/>
      <c r="Q12" s="71"/>
      <c r="R12" s="71"/>
      <c r="S12" s="71"/>
      <c r="T12" s="71"/>
      <c r="U12" s="71"/>
      <c r="V12" s="72"/>
    </row>
    <row r="13" spans="1:23" x14ac:dyDescent="0.2">
      <c r="A13" s="26" t="s">
        <v>92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</row>
    <row r="14" spans="1:23" x14ac:dyDescent="0.2">
      <c r="A14" s="22" t="s">
        <v>91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</row>
    <row r="15" spans="1:23" x14ac:dyDescent="0.2">
      <c r="A15" s="22" t="s">
        <v>75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</row>
    <row r="16" spans="1:23" x14ac:dyDescent="0.2">
      <c r="A16" s="25" t="s">
        <v>648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4"/>
      <c r="M16" s="73"/>
      <c r="N16" s="73"/>
      <c r="O16" s="73"/>
      <c r="P16" s="73"/>
      <c r="Q16" s="73"/>
      <c r="R16" s="73"/>
      <c r="S16" s="73"/>
      <c r="T16" s="73"/>
      <c r="U16" s="73"/>
      <c r="V16" s="74"/>
      <c r="W16" s="23"/>
    </row>
    <row r="17" spans="1:23" x14ac:dyDescent="0.2">
      <c r="A17" s="22" t="s">
        <v>74</v>
      </c>
      <c r="B17" s="67" t="str">
        <f>IF('Info generali'!B18&lt;&gt;"",'Info generali'!B18,"")</f>
        <v/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21"/>
    </row>
    <row r="18" spans="1:23" x14ac:dyDescent="0.2">
      <c r="A18" s="22" t="s">
        <v>69</v>
      </c>
      <c r="B18" s="67" t="str">
        <f>IF('Info generali'!B19&lt;&gt;"",'Info generali'!B19,"")</f>
        <v/>
      </c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21"/>
    </row>
    <row r="19" spans="1:23" x14ac:dyDescent="0.2">
      <c r="A19" s="22" t="s">
        <v>70</v>
      </c>
      <c r="B19" s="67" t="str">
        <f>IF('Info generali'!B20&lt;&gt;"",'Info generali'!B20,"")</f>
        <v/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21"/>
    </row>
    <row r="20" spans="1:23" x14ac:dyDescent="0.2">
      <c r="A20" s="22" t="s">
        <v>646</v>
      </c>
      <c r="B20" s="75" t="str">
        <f>IF('Info generali'!B21&lt;&gt;"",'Info generali'!B21,"")</f>
        <v/>
      </c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21"/>
    </row>
    <row r="21" spans="1:23" x14ac:dyDescent="0.2">
      <c r="A21" s="22" t="s">
        <v>647</v>
      </c>
      <c r="B21" s="67" t="str">
        <f t="shared" ref="B21:V21" si="0">IF(CONCATENATE(B17,B18,B19,B20)&lt;&gt;"", B17&amp;" "&amp;B18&amp;" ("&amp;B19&amp;") "&amp;B20,"")</f>
        <v/>
      </c>
      <c r="C21" s="67" t="str">
        <f t="shared" si="0"/>
        <v/>
      </c>
      <c r="D21" s="67" t="str">
        <f t="shared" si="0"/>
        <v/>
      </c>
      <c r="E21" s="67" t="str">
        <f t="shared" si="0"/>
        <v/>
      </c>
      <c r="F21" s="67" t="str">
        <f t="shared" si="0"/>
        <v/>
      </c>
      <c r="G21" s="67" t="str">
        <f t="shared" si="0"/>
        <v/>
      </c>
      <c r="H21" s="67" t="str">
        <f t="shared" si="0"/>
        <v/>
      </c>
      <c r="I21" s="67" t="str">
        <f t="shared" si="0"/>
        <v/>
      </c>
      <c r="J21" s="67" t="str">
        <f t="shared" si="0"/>
        <v/>
      </c>
      <c r="K21" s="67" t="str">
        <f t="shared" si="0"/>
        <v/>
      </c>
      <c r="L21" s="67" t="str">
        <f t="shared" si="0"/>
        <v/>
      </c>
      <c r="M21" s="67" t="str">
        <f t="shared" si="0"/>
        <v/>
      </c>
      <c r="N21" s="67" t="str">
        <f t="shared" si="0"/>
        <v/>
      </c>
      <c r="O21" s="67" t="str">
        <f t="shared" si="0"/>
        <v/>
      </c>
      <c r="P21" s="67" t="str">
        <f t="shared" si="0"/>
        <v/>
      </c>
      <c r="Q21" s="67" t="str">
        <f t="shared" si="0"/>
        <v/>
      </c>
      <c r="R21" s="67" t="str">
        <f t="shared" si="0"/>
        <v/>
      </c>
      <c r="S21" s="67" t="str">
        <f t="shared" si="0"/>
        <v/>
      </c>
      <c r="T21" s="67" t="str">
        <f t="shared" si="0"/>
        <v/>
      </c>
      <c r="U21" s="67" t="str">
        <f t="shared" si="0"/>
        <v/>
      </c>
      <c r="V21" s="67" t="str">
        <f t="shared" si="0"/>
        <v/>
      </c>
      <c r="W21" s="21"/>
    </row>
    <row r="22" spans="1:23" x14ac:dyDescent="0.2">
      <c r="A22" s="22" t="s">
        <v>597</v>
      </c>
      <c r="B22" s="67" t="str">
        <f>IF('Info generali'!B23&lt;&gt;"",'Info generali'!B23,"")</f>
        <v/>
      </c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21"/>
    </row>
    <row r="23" spans="1:23" x14ac:dyDescent="0.2">
      <c r="A23" s="22" t="s">
        <v>645</v>
      </c>
      <c r="B23" s="67" t="str">
        <f>IF('Info generali'!B24&lt;&gt;"",'Info generali'!B24,"")</f>
        <v/>
      </c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21"/>
    </row>
    <row r="24" spans="1:23" x14ac:dyDescent="0.2">
      <c r="A24" s="22" t="s">
        <v>71</v>
      </c>
      <c r="B24" s="75" t="str">
        <f>IF('Info generali'!B25&lt;&gt;"",'Info generali'!B25,"")</f>
        <v/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21"/>
    </row>
    <row r="25" spans="1:23" x14ac:dyDescent="0.2">
      <c r="A25" s="25" t="s">
        <v>649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</row>
    <row r="26" spans="1:23" x14ac:dyDescent="0.2">
      <c r="A26" s="22" t="s">
        <v>74</v>
      </c>
      <c r="B26" s="83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21"/>
    </row>
    <row r="27" spans="1:23" x14ac:dyDescent="0.2">
      <c r="A27" s="22" t="s">
        <v>69</v>
      </c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21"/>
    </row>
    <row r="28" spans="1:23" x14ac:dyDescent="0.2">
      <c r="A28" s="22" t="s">
        <v>70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21"/>
    </row>
    <row r="29" spans="1:23" x14ac:dyDescent="0.2">
      <c r="A29" s="22" t="s">
        <v>646</v>
      </c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21"/>
    </row>
    <row r="30" spans="1:23" x14ac:dyDescent="0.2">
      <c r="A30" s="27" t="str">
        <f>IF(21-COUNTBLANK(B4:V4)&lt;&gt;'Info generali'!B38,"Controllo totali: Attenzione! Il numero di partner non coincide","Controllo totali: OK")</f>
        <v>Controllo totali: OK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</row>
  </sheetData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Indicare il prevalente">
          <x14:formula1>
            <xm:f>Settore_Comparto!$A$2:$A$27</xm:f>
          </x14:formula1>
          <xm:sqref>B7:V7</xm:sqref>
        </x14:dataValidation>
        <x14:dataValidation type="list" allowBlank="1" showInputMessage="1" showErrorMessage="1">
          <x14:formula1>
            <xm:f>Settore_Comparto!$A$2:$A$26</xm:f>
          </x14:formula1>
          <xm:sqref>B7:V7</xm:sqref>
        </x14:dataValidation>
        <x14:dataValidation type="list" allowBlank="1" showInputMessage="1" showErrorMessage="1" prompt="Indicare la tipologia di partner tra quelle ammissibili">
          <x14:formula1>
            <xm:f>Partner!$A$2:$A$21</xm:f>
          </x14:formula1>
          <xm:sqref>B5:V5</xm:sqref>
        </x14:dataValidation>
        <x14:dataValidation type="list" allowBlank="1" showInputMessage="1" showErrorMessage="1" prompt="Selezionare una delle categorie tra le tipologie di partner previste._x000a__x000a_">
          <x14:formula1>
            <xm:f>Partner!$A$2:$A$21</xm:f>
          </x14:formula1>
          <xm:sqref>B5:V5</xm:sqref>
        </x14:dataValidation>
        <x14:dataValidation type="list" allowBlank="1" showInputMessage="1" showErrorMessage="1">
          <x14:formula1>
            <xm:f>'Info Gen'!$I$2:$I$4</xm:f>
          </x14:formula1>
          <xm:sqref>B6:V6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1:B162"/>
  <sheetViews>
    <sheetView workbookViewId="0">
      <selection activeCell="C4" sqref="C4"/>
    </sheetView>
  </sheetViews>
  <sheetFormatPr defaultRowHeight="15.75" x14ac:dyDescent="0.25"/>
  <cols>
    <col min="1" max="1" width="52.625" style="107" customWidth="1"/>
    <col min="2" max="2" width="14" style="107" customWidth="1"/>
  </cols>
  <sheetData>
    <row r="1" spans="1:2" x14ac:dyDescent="0.25">
      <c r="A1" s="1" t="s">
        <v>786</v>
      </c>
      <c r="B1" s="146" t="s">
        <v>673</v>
      </c>
    </row>
    <row r="2" spans="1:2" x14ac:dyDescent="0.25">
      <c r="A2"/>
      <c r="B2"/>
    </row>
    <row r="3" spans="1:2" x14ac:dyDescent="0.25">
      <c r="A3" s="1" t="s">
        <v>787</v>
      </c>
      <c r="B3"/>
    </row>
    <row r="4" spans="1:2" x14ac:dyDescent="0.25">
      <c r="A4" s="128" t="s">
        <v>644</v>
      </c>
      <c r="B4" s="11" t="s">
        <v>789</v>
      </c>
    </row>
    <row r="5" spans="1:2" x14ac:dyDescent="0.25">
      <c r="A5" s="128" t="s">
        <v>644</v>
      </c>
      <c r="B5" s="16" t="s">
        <v>453</v>
      </c>
    </row>
    <row r="6" spans="1:2" x14ac:dyDescent="0.25">
      <c r="A6" s="128" t="s">
        <v>644</v>
      </c>
      <c r="B6" s="16" t="s">
        <v>453</v>
      </c>
    </row>
    <row r="7" spans="1:2" x14ac:dyDescent="0.25">
      <c r="A7" s="128" t="s">
        <v>644</v>
      </c>
      <c r="B7" s="16" t="s">
        <v>453</v>
      </c>
    </row>
    <row r="8" spans="1:2" x14ac:dyDescent="0.25">
      <c r="A8" s="128" t="s">
        <v>644</v>
      </c>
      <c r="B8" s="16" t="s">
        <v>453</v>
      </c>
    </row>
    <row r="9" spans="1:2" x14ac:dyDescent="0.25">
      <c r="A9" s="128" t="s">
        <v>644</v>
      </c>
      <c r="B9" s="16" t="s">
        <v>453</v>
      </c>
    </row>
    <row r="10" spans="1:2" x14ac:dyDescent="0.25">
      <c r="A10" s="128" t="s">
        <v>644</v>
      </c>
      <c r="B10" s="16" t="s">
        <v>453</v>
      </c>
    </row>
    <row r="11" spans="1:2" x14ac:dyDescent="0.25">
      <c r="A11" s="128" t="s">
        <v>644</v>
      </c>
      <c r="B11" s="16" t="s">
        <v>453</v>
      </c>
    </row>
    <row r="12" spans="1:2" x14ac:dyDescent="0.25">
      <c r="A12" s="128" t="s">
        <v>644</v>
      </c>
      <c r="B12" s="16" t="s">
        <v>453</v>
      </c>
    </row>
    <row r="13" spans="1:2" x14ac:dyDescent="0.25">
      <c r="A13"/>
      <c r="B13"/>
    </row>
    <row r="14" spans="1:2" x14ac:dyDescent="0.25">
      <c r="A14"/>
      <c r="B14"/>
    </row>
    <row r="15" spans="1:2" x14ac:dyDescent="0.25">
      <c r="A15" s="10" t="s">
        <v>788</v>
      </c>
      <c r="B15"/>
    </row>
    <row r="16" spans="1:2" x14ac:dyDescent="0.25">
      <c r="A16" s="129" t="s">
        <v>644</v>
      </c>
      <c r="B16" s="147" t="s">
        <v>789</v>
      </c>
    </row>
    <row r="17" spans="1:2" x14ac:dyDescent="0.25">
      <c r="A17" s="128" t="s">
        <v>644</v>
      </c>
      <c r="B17" s="16" t="s">
        <v>453</v>
      </c>
    </row>
    <row r="18" spans="1:2" x14ac:dyDescent="0.25">
      <c r="A18" s="128" t="s">
        <v>644</v>
      </c>
      <c r="B18" s="16" t="s">
        <v>453</v>
      </c>
    </row>
    <row r="19" spans="1:2" x14ac:dyDescent="0.25">
      <c r="A19" s="128" t="s">
        <v>644</v>
      </c>
      <c r="B19" s="16" t="s">
        <v>453</v>
      </c>
    </row>
    <row r="20" spans="1:2" x14ac:dyDescent="0.25">
      <c r="A20" s="128" t="s">
        <v>644</v>
      </c>
      <c r="B20" s="16" t="s">
        <v>453</v>
      </c>
    </row>
    <row r="21" spans="1:2" x14ac:dyDescent="0.25">
      <c r="A21" s="128" t="s">
        <v>644</v>
      </c>
      <c r="B21" s="16" t="s">
        <v>453</v>
      </c>
    </row>
    <row r="22" spans="1:2" x14ac:dyDescent="0.25">
      <c r="A22" s="128" t="s">
        <v>644</v>
      </c>
      <c r="B22" s="16" t="s">
        <v>453</v>
      </c>
    </row>
    <row r="23" spans="1:2" x14ac:dyDescent="0.25">
      <c r="A23" s="128" t="s">
        <v>644</v>
      </c>
      <c r="B23" s="16" t="s">
        <v>453</v>
      </c>
    </row>
    <row r="24" spans="1:2" x14ac:dyDescent="0.25">
      <c r="A24" s="128" t="s">
        <v>644</v>
      </c>
      <c r="B24" s="16" t="s">
        <v>453</v>
      </c>
    </row>
    <row r="25" spans="1:2" x14ac:dyDescent="0.25">
      <c r="A25" s="128" t="s">
        <v>644</v>
      </c>
      <c r="B25" s="16" t="s">
        <v>453</v>
      </c>
    </row>
    <row r="26" spans="1:2" x14ac:dyDescent="0.25">
      <c r="A26" s="128" t="s">
        <v>644</v>
      </c>
      <c r="B26" s="16" t="s">
        <v>453</v>
      </c>
    </row>
    <row r="27" spans="1:2" x14ac:dyDescent="0.25">
      <c r="A27"/>
      <c r="B27"/>
    </row>
    <row r="28" spans="1:2" x14ac:dyDescent="0.25">
      <c r="A28"/>
      <c r="B28"/>
    </row>
    <row r="29" spans="1:2" x14ac:dyDescent="0.25">
      <c r="A29"/>
      <c r="B29"/>
    </row>
    <row r="30" spans="1:2" x14ac:dyDescent="0.25">
      <c r="A30"/>
      <c r="B30"/>
    </row>
    <row r="31" spans="1:2" x14ac:dyDescent="0.25">
      <c r="A31"/>
      <c r="B31"/>
    </row>
    <row r="32" spans="1:2" x14ac:dyDescent="0.25">
      <c r="A32"/>
      <c r="B32"/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spans="1:2" x14ac:dyDescent="0.25">
      <c r="A161"/>
      <c r="B161"/>
    </row>
    <row r="162" spans="1:2" x14ac:dyDescent="0.25">
      <c r="A162"/>
      <c r="B162"/>
    </row>
  </sheetData>
  <sheetProtection formatCells="0" selectLockedCells="1" selectUnlockedCells="1"/>
  <hyperlinks>
    <hyperlink ref="B1" location="Indice!A1" display="Torna all'indice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Obiettivi!$A$2:$A$12</xm:f>
          </x14:formula1>
          <xm:sqref>A4:A12 A17:A26</xm:sqref>
        </x14:dataValidation>
        <x14:dataValidation type="list" allowBlank="1" showInputMessage="1" showErrorMessage="1">
          <x14:formula1>
            <xm:f>Obiettivi!$C$2:$C$13</xm:f>
          </x14:formula1>
          <xm:sqref>A16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D35"/>
  <sheetViews>
    <sheetView zoomScaleNormal="100" workbookViewId="0">
      <pane ySplit="1" topLeftCell="A2" activePane="bottomLeft" state="frozen"/>
      <selection activeCell="D17" sqref="D17"/>
      <selection pane="bottomLeft" activeCell="A22" sqref="A22"/>
    </sheetView>
  </sheetViews>
  <sheetFormatPr defaultColWidth="11.25" defaultRowHeight="12.75" x14ac:dyDescent="0.2"/>
  <cols>
    <col min="1" max="1" width="34.75" style="2" customWidth="1"/>
    <col min="2" max="2" width="43.75" style="7" customWidth="1"/>
    <col min="3" max="3" width="18.25" style="2" customWidth="1"/>
    <col min="4" max="4" width="12.375" style="2" customWidth="1"/>
    <col min="5" max="5" width="25.75" style="2" customWidth="1"/>
    <col min="6" max="6" width="12.25" style="2" customWidth="1"/>
    <col min="7" max="16384" width="11.25" style="2"/>
  </cols>
  <sheetData>
    <row r="1" spans="1:4" ht="20.25" x14ac:dyDescent="0.3">
      <c r="A1" s="29" t="s">
        <v>693</v>
      </c>
      <c r="B1" s="52" t="s">
        <v>673</v>
      </c>
    </row>
    <row r="2" spans="1:4" ht="20.25" x14ac:dyDescent="0.3">
      <c r="A2" s="29"/>
    </row>
    <row r="3" spans="1:4" ht="30" customHeight="1" x14ac:dyDescent="0.2">
      <c r="A3" s="151" t="s">
        <v>709</v>
      </c>
      <c r="B3" s="151"/>
    </row>
    <row r="5" spans="1:4" x14ac:dyDescent="0.2">
      <c r="A5" s="110" t="s">
        <v>429</v>
      </c>
      <c r="B5" s="100"/>
      <c r="C5" s="5" t="str">
        <f>LEN(SUBSTITUTE(B5," ",""))&amp; " caratteri / 1000"</f>
        <v>0 caratteri / 1000</v>
      </c>
    </row>
    <row r="6" spans="1:4" x14ac:dyDescent="0.2">
      <c r="A6" s="111"/>
      <c r="B6" s="68"/>
    </row>
    <row r="7" spans="1:4" x14ac:dyDescent="0.2">
      <c r="A7" s="110" t="s">
        <v>661</v>
      </c>
      <c r="B7" s="100"/>
      <c r="C7" s="5" t="str">
        <f>LEN(SUBSTITUTE(B7," ",""))&amp; " caratteri / 1000"</f>
        <v>0 caratteri / 1000</v>
      </c>
      <c r="D7" s="16" t="s">
        <v>430</v>
      </c>
    </row>
    <row r="8" spans="1:4" x14ac:dyDescent="0.2">
      <c r="A8" s="12"/>
      <c r="B8" s="86"/>
      <c r="C8" s="5"/>
      <c r="D8" s="16"/>
    </row>
    <row r="9" spans="1:4" x14ac:dyDescent="0.2">
      <c r="A9" s="30"/>
      <c r="B9" s="68"/>
    </row>
    <row r="10" spans="1:4" x14ac:dyDescent="0.2">
      <c r="A10" s="31" t="s">
        <v>313</v>
      </c>
      <c r="B10" s="148" t="s">
        <v>432</v>
      </c>
    </row>
    <row r="11" spans="1:4" x14ac:dyDescent="0.2">
      <c r="A11" s="31"/>
      <c r="B11" s="108"/>
    </row>
    <row r="12" spans="1:4" x14ac:dyDescent="0.2">
      <c r="A12" s="30"/>
      <c r="B12" s="68"/>
      <c r="D12" s="32"/>
    </row>
    <row r="13" spans="1:4" x14ac:dyDescent="0.2">
      <c r="A13" s="30"/>
      <c r="B13" s="68"/>
    </row>
    <row r="14" spans="1:4" ht="26.1" customHeight="1" x14ac:dyDescent="0.2">
      <c r="A14" s="88" t="s">
        <v>817</v>
      </c>
      <c r="B14" s="148" t="s">
        <v>432</v>
      </c>
      <c r="C14" s="33"/>
    </row>
    <row r="15" spans="1:4" x14ac:dyDescent="0.2">
      <c r="A15" s="88"/>
      <c r="B15" s="68"/>
      <c r="C15" s="5"/>
    </row>
    <row r="16" spans="1:4" x14ac:dyDescent="0.2">
      <c r="A16" s="88" t="s">
        <v>759</v>
      </c>
      <c r="B16" s="100"/>
      <c r="C16" s="5" t="str">
        <f>LEN(SUBSTITUTE(B16," ",""))&amp; " caratteri / 1500"</f>
        <v>0 caratteri / 1500</v>
      </c>
    </row>
    <row r="17" spans="1:3" x14ac:dyDescent="0.2">
      <c r="A17" s="88"/>
      <c r="B17" s="68"/>
      <c r="C17" s="5"/>
    </row>
    <row r="19" spans="1:3" ht="38.25" x14ac:dyDescent="0.2">
      <c r="A19" s="88" t="s">
        <v>777</v>
      </c>
      <c r="B19" s="100"/>
      <c r="C19" s="109" t="s">
        <v>863</v>
      </c>
    </row>
    <row r="22" spans="1:3" ht="51" x14ac:dyDescent="0.2">
      <c r="A22" s="88" t="s">
        <v>981</v>
      </c>
      <c r="B22" s="148" t="s">
        <v>432</v>
      </c>
    </row>
    <row r="25" spans="1:3" x14ac:dyDescent="0.2">
      <c r="A25" s="2" t="s">
        <v>864</v>
      </c>
    </row>
    <row r="26" spans="1:3" x14ac:dyDescent="0.2">
      <c r="A26" s="114" t="s">
        <v>856</v>
      </c>
      <c r="B26" s="113" t="s">
        <v>886</v>
      </c>
      <c r="C26" s="115" t="s">
        <v>841</v>
      </c>
    </row>
    <row r="27" spans="1:3" x14ac:dyDescent="0.2">
      <c r="A27" s="41" t="s">
        <v>857</v>
      </c>
      <c r="B27" s="112"/>
      <c r="C27" s="56" t="s">
        <v>432</v>
      </c>
    </row>
    <row r="28" spans="1:3" x14ac:dyDescent="0.2">
      <c r="A28" s="41" t="s">
        <v>857</v>
      </c>
      <c r="B28" s="112"/>
      <c r="C28" s="56" t="s">
        <v>432</v>
      </c>
    </row>
    <row r="29" spans="1:3" x14ac:dyDescent="0.2">
      <c r="A29" s="41" t="s">
        <v>857</v>
      </c>
      <c r="B29" s="112"/>
      <c r="C29" s="56" t="s">
        <v>432</v>
      </c>
    </row>
    <row r="30" spans="1:3" x14ac:dyDescent="0.2">
      <c r="A30" s="41" t="s">
        <v>857</v>
      </c>
      <c r="B30" s="112"/>
      <c r="C30" s="56" t="s">
        <v>432</v>
      </c>
    </row>
    <row r="31" spans="1:3" x14ac:dyDescent="0.2">
      <c r="A31" s="41" t="s">
        <v>857</v>
      </c>
      <c r="B31" s="112"/>
      <c r="C31" s="56" t="s">
        <v>432</v>
      </c>
    </row>
    <row r="32" spans="1:3" x14ac:dyDescent="0.2">
      <c r="A32" s="41" t="s">
        <v>857</v>
      </c>
      <c r="B32" s="112"/>
      <c r="C32" s="56" t="s">
        <v>432</v>
      </c>
    </row>
    <row r="33" spans="1:3" x14ac:dyDescent="0.2">
      <c r="A33" s="41" t="s">
        <v>857</v>
      </c>
      <c r="B33" s="112"/>
      <c r="C33" s="56" t="s">
        <v>432</v>
      </c>
    </row>
    <row r="34" spans="1:3" x14ac:dyDescent="0.2">
      <c r="A34" s="41" t="s">
        <v>857</v>
      </c>
      <c r="B34" s="112"/>
      <c r="C34" s="56" t="s">
        <v>432</v>
      </c>
    </row>
    <row r="35" spans="1:3" x14ac:dyDescent="0.2">
      <c r="A35" s="41" t="s">
        <v>857</v>
      </c>
      <c r="B35" s="112"/>
      <c r="C35" s="56" t="s">
        <v>432</v>
      </c>
    </row>
  </sheetData>
  <dataConsolidate/>
  <mergeCells count="1">
    <mergeCell ref="A3:B3"/>
  </mergeCells>
  <conditionalFormatting sqref="C5">
    <cfRule type="expression" dxfId="11" priority="251">
      <formula>LEN(SUBSTITUTE($B$5," ",""))&gt;1500</formula>
    </cfRule>
  </conditionalFormatting>
  <conditionalFormatting sqref="C7:C8">
    <cfRule type="expression" dxfId="10" priority="252">
      <formula>LEN(SUBSTITUTE($B$7," ",""))&gt;1500</formula>
    </cfRule>
  </conditionalFormatting>
  <conditionalFormatting sqref="C15 C17">
    <cfRule type="expression" dxfId="9" priority="253">
      <formula>LEN(SUBSTITUTE($B$14," ",""))&gt;1000</formula>
    </cfRule>
  </conditionalFormatting>
  <conditionalFormatting sqref="C16">
    <cfRule type="expression" dxfId="8" priority="1">
      <formula>LEN(SUBSTITUTE($B$5," ",""))&gt;1500</formula>
    </cfRule>
  </conditionalFormatting>
  <dataValidations xWindow="561" yWindow="676" count="6">
    <dataValidation operator="lessThanOrEqual" allowBlank="1" showInputMessage="1" showErrorMessage="1" promptTitle="Max 1000 caratteri" prompt="Descrivere caratteristiche (dimensione, struttura, ordinamento produttivo, ecc.) e stimare il numero e la dislocazione territoriale delle imprese agricole, forestali, alimentari coinvolte dall'innovazione_x000a_" sqref="B15"/>
    <dataValidation operator="lessThanOrEqual" allowBlank="1" showInputMessage="1" showErrorMessage="1" promptTitle="Max 1500 caratteri" prompt="Descrivere l'innovazione da diffondere o diffusa alle imprese agricole e/o agli utilizzatori finali. In particolare, evidenziare i benefici apportati (costi, qualità, ecc.) e i possibili/effettivi utilizzi" sqref="B8"/>
    <dataValidation operator="lessThanOrEqual" allowBlank="1" showInputMessage="1" showErrorMessage="1" promptTitle="Max 1000 caratteri" prompt="Descrivere l'innovazione da diffondere ed evidenziare i risultati attesi in termini di benefici apportati (costi, qualità, ecc.) e i possibili/effettivi utilizzi e gli elementi di novità rispetto a iniziative precedenti." sqref="B5 B7"/>
    <dataValidation operator="lessThanOrEqual" allowBlank="1" showInputMessage="1" showErrorMessage="1" promptTitle="Max 1500 caratteri" prompt="Giustificare quanto indicato nel quadro &quot;Trasferibilità dei risultati&quot; relativamente alla effettiva trasferibilità e replicabilità dell'innovazione in altri contesti produttivi e/o territoriali" sqref="B16"/>
    <dataValidation type="list" allowBlank="1" showInputMessage="1" showErrorMessage="1" sqref="B27:B35">
      <formula1>INDIRECT(A27)</formula1>
    </dataValidation>
    <dataValidation allowBlank="1" showInputMessage="1" showErrorMessage="1" prompt="Specificare qui il settore/comparto dell'innovazione se si seleziona &quot;Altri prodotti non inclusi nell'elenco&quot; o &quot;Altro&quot;" sqref="B11"/>
  </dataValidations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xWindow="561" yWindow="676" count="6">
        <x14:dataValidation type="list" allowBlank="1" showInputMessage="1" showErrorMessage="1" prompt="Indicare il prevalente">
          <x14:formula1>
            <xm:f>Settore!$A$2:$A$27</xm:f>
          </x14:formula1>
          <xm:sqref>B10</xm:sqref>
        </x14:dataValidation>
        <x14:dataValidation type="list" allowBlank="1" showInputMessage="1" showErrorMessage="1" prompt="Indicare il prevalente">
          <x14:formula1>
            <xm:f>Settore_Comparto!$A$2:$A$26</xm:f>
          </x14:formula1>
          <xm:sqref>B10</xm:sqref>
        </x14:dataValidation>
        <x14:dataValidation type="list" operator="lessThanOrEqual" allowBlank="1" showErrorMessage="1" prompt="_x000a_">
          <x14:formula1>
            <xm:f>'Trasferibilità e Diss.'!$A$2:$A$4</xm:f>
          </x14:formula1>
          <xm:sqref>B14</xm:sqref>
        </x14:dataValidation>
        <x14:dataValidation type="list" allowBlank="1" showInputMessage="1" showErrorMessage="1">
          <x14:formula1>
            <xm:f>'Trasferibilità e Diss.'!$B$2:$B$4</xm:f>
          </x14:formula1>
          <xm:sqref>B22</xm:sqref>
        </x14:dataValidation>
        <x14:dataValidation type="list" allowBlank="1" showInputMessage="1" showErrorMessage="1">
          <x14:formula1>
            <xm:f>'Trasferibilità e Diss.'!$F$2:$F$4</xm:f>
          </x14:formula1>
          <xm:sqref>A27:A35</xm:sqref>
        </x14:dataValidation>
        <x14:dataValidation type="list" allowBlank="1" showInputMessage="1" showErrorMessage="1">
          <x14:formula1>
            <xm:f>'Trasferibilità e Diss.'!$D$2:$D$4</xm:f>
          </x14:formula1>
          <xm:sqref>C27:C35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D35"/>
  <sheetViews>
    <sheetView zoomScaleNormal="100" workbookViewId="0">
      <pane ySplit="1" topLeftCell="A14" activePane="bottomLeft" state="frozen"/>
      <selection activeCell="D17" sqref="D17"/>
      <selection pane="bottomLeft" activeCell="A22" sqref="A22"/>
    </sheetView>
  </sheetViews>
  <sheetFormatPr defaultColWidth="11.25" defaultRowHeight="12.75" x14ac:dyDescent="0.2"/>
  <cols>
    <col min="1" max="1" width="34.75" style="2" customWidth="1"/>
    <col min="2" max="2" width="43.75" style="7" customWidth="1"/>
    <col min="3" max="3" width="18.25" style="2" customWidth="1"/>
    <col min="4" max="4" width="12.375" style="2" customWidth="1"/>
    <col min="5" max="5" width="25.75" style="2" customWidth="1"/>
    <col min="6" max="6" width="12.25" style="2" customWidth="1"/>
    <col min="7" max="16384" width="11.25" style="2"/>
  </cols>
  <sheetData>
    <row r="1" spans="1:4" ht="20.25" x14ac:dyDescent="0.3">
      <c r="A1" s="29" t="s">
        <v>694</v>
      </c>
      <c r="B1" s="52" t="s">
        <v>673</v>
      </c>
    </row>
    <row r="2" spans="1:4" ht="20.25" x14ac:dyDescent="0.3">
      <c r="A2" s="29"/>
    </row>
    <row r="3" spans="1:4" ht="30" customHeight="1" x14ac:dyDescent="0.2">
      <c r="A3" s="151" t="s">
        <v>709</v>
      </c>
      <c r="B3" s="151"/>
    </row>
    <row r="5" spans="1:4" x14ac:dyDescent="0.2">
      <c r="A5" s="110" t="s">
        <v>429</v>
      </c>
      <c r="B5" s="100"/>
      <c r="C5" s="5" t="str">
        <f>LEN(SUBSTITUTE(B5," ",""))&amp; " caratteri / 1000"</f>
        <v>0 caratteri / 1000</v>
      </c>
    </row>
    <row r="6" spans="1:4" x14ac:dyDescent="0.2">
      <c r="A6" s="111"/>
      <c r="B6" s="68"/>
    </row>
    <row r="7" spans="1:4" x14ac:dyDescent="0.2">
      <c r="A7" s="110" t="s">
        <v>661</v>
      </c>
      <c r="B7" s="100"/>
      <c r="C7" s="5" t="str">
        <f>LEN(SUBSTITUTE(B7," ",""))&amp; " caratteri / 1000"</f>
        <v>0 caratteri / 1000</v>
      </c>
      <c r="D7" s="16" t="s">
        <v>430</v>
      </c>
    </row>
    <row r="8" spans="1:4" x14ac:dyDescent="0.2">
      <c r="A8" s="12"/>
      <c r="B8" s="86"/>
      <c r="C8" s="5"/>
      <c r="D8" s="16"/>
    </row>
    <row r="9" spans="1:4" x14ac:dyDescent="0.2">
      <c r="A9" s="30"/>
      <c r="B9" s="68"/>
    </row>
    <row r="10" spans="1:4" x14ac:dyDescent="0.2">
      <c r="A10" s="31" t="s">
        <v>313</v>
      </c>
      <c r="B10" s="100" t="s">
        <v>432</v>
      </c>
    </row>
    <row r="11" spans="1:4" x14ac:dyDescent="0.2">
      <c r="A11" s="31"/>
      <c r="B11" s="108"/>
    </row>
    <row r="12" spans="1:4" x14ac:dyDescent="0.2">
      <c r="A12" s="30"/>
      <c r="B12" s="68"/>
      <c r="D12" s="32"/>
    </row>
    <row r="13" spans="1:4" x14ac:dyDescent="0.2">
      <c r="A13" s="30"/>
      <c r="B13" s="68"/>
    </row>
    <row r="14" spans="1:4" ht="28.5" customHeight="1" x14ac:dyDescent="0.2">
      <c r="A14" s="88" t="s">
        <v>817</v>
      </c>
      <c r="B14" s="148" t="s">
        <v>432</v>
      </c>
      <c r="C14" s="33"/>
    </row>
    <row r="15" spans="1:4" x14ac:dyDescent="0.2">
      <c r="A15" s="88"/>
      <c r="B15" s="68"/>
      <c r="C15" s="5"/>
    </row>
    <row r="16" spans="1:4" x14ac:dyDescent="0.2">
      <c r="A16" s="88" t="s">
        <v>759</v>
      </c>
      <c r="B16" s="100"/>
      <c r="C16" s="5" t="str">
        <f>LEN(SUBSTITUTE(B16," ",""))&amp; " caratteri / 1500"</f>
        <v>0 caratteri / 1500</v>
      </c>
    </row>
    <row r="17" spans="1:3" x14ac:dyDescent="0.2">
      <c r="A17" s="88"/>
      <c r="B17" s="68"/>
      <c r="C17" s="5"/>
    </row>
    <row r="19" spans="1:3" ht="38.25" x14ac:dyDescent="0.2">
      <c r="A19" s="88" t="s">
        <v>777</v>
      </c>
      <c r="B19" s="100"/>
      <c r="C19" s="109" t="s">
        <v>778</v>
      </c>
    </row>
    <row r="22" spans="1:3" ht="51" x14ac:dyDescent="0.2">
      <c r="A22" s="88" t="s">
        <v>981</v>
      </c>
      <c r="B22" s="148" t="s">
        <v>432</v>
      </c>
    </row>
    <row r="25" spans="1:3" x14ac:dyDescent="0.2">
      <c r="A25" s="2" t="s">
        <v>864</v>
      </c>
    </row>
    <row r="26" spans="1:3" x14ac:dyDescent="0.2">
      <c r="A26" s="114" t="s">
        <v>856</v>
      </c>
      <c r="B26" s="113" t="s">
        <v>886</v>
      </c>
      <c r="C26" s="115" t="s">
        <v>841</v>
      </c>
    </row>
    <row r="27" spans="1:3" x14ac:dyDescent="0.2">
      <c r="A27" s="41" t="s">
        <v>857</v>
      </c>
      <c r="B27" s="112"/>
      <c r="C27" s="56" t="s">
        <v>432</v>
      </c>
    </row>
    <row r="28" spans="1:3" x14ac:dyDescent="0.2">
      <c r="A28" s="41" t="s">
        <v>857</v>
      </c>
      <c r="B28" s="112"/>
      <c r="C28" s="56" t="s">
        <v>432</v>
      </c>
    </row>
    <row r="29" spans="1:3" x14ac:dyDescent="0.2">
      <c r="A29" s="41" t="s">
        <v>857</v>
      </c>
      <c r="B29" s="112"/>
      <c r="C29" s="56" t="s">
        <v>432</v>
      </c>
    </row>
    <row r="30" spans="1:3" x14ac:dyDescent="0.2">
      <c r="A30" s="41" t="s">
        <v>857</v>
      </c>
      <c r="B30" s="112"/>
      <c r="C30" s="56" t="s">
        <v>432</v>
      </c>
    </row>
    <row r="31" spans="1:3" x14ac:dyDescent="0.2">
      <c r="A31" s="41" t="s">
        <v>857</v>
      </c>
      <c r="B31" s="112"/>
      <c r="C31" s="56" t="s">
        <v>432</v>
      </c>
    </row>
    <row r="32" spans="1:3" x14ac:dyDescent="0.2">
      <c r="A32" s="41" t="s">
        <v>857</v>
      </c>
      <c r="B32" s="112"/>
      <c r="C32" s="56" t="s">
        <v>432</v>
      </c>
    </row>
    <row r="33" spans="1:3" x14ac:dyDescent="0.2">
      <c r="A33" s="41" t="s">
        <v>857</v>
      </c>
      <c r="B33" s="112"/>
      <c r="C33" s="56" t="s">
        <v>432</v>
      </c>
    </row>
    <row r="34" spans="1:3" x14ac:dyDescent="0.2">
      <c r="A34" s="41" t="s">
        <v>857</v>
      </c>
      <c r="B34" s="112"/>
      <c r="C34" s="56" t="s">
        <v>432</v>
      </c>
    </row>
    <row r="35" spans="1:3" x14ac:dyDescent="0.2">
      <c r="A35" s="41" t="s">
        <v>857</v>
      </c>
      <c r="B35" s="112"/>
      <c r="C35" s="56" t="s">
        <v>432</v>
      </c>
    </row>
  </sheetData>
  <dataConsolidate/>
  <mergeCells count="1">
    <mergeCell ref="A3:B3"/>
  </mergeCells>
  <conditionalFormatting sqref="C5">
    <cfRule type="expression" dxfId="7" priority="2">
      <formula>LEN(SUBSTITUTE($B$5," ",""))&gt;1000</formula>
    </cfRule>
  </conditionalFormatting>
  <conditionalFormatting sqref="C7:C8">
    <cfRule type="expression" dxfId="6" priority="3">
      <formula>LEN(SUBSTITUTE($B$7," ",""))&gt;1000</formula>
    </cfRule>
  </conditionalFormatting>
  <conditionalFormatting sqref="C15 C17">
    <cfRule type="expression" dxfId="5" priority="4">
      <formula>LEN(SUBSTITUTE($B$14," ",""))&gt;1000</formula>
    </cfRule>
  </conditionalFormatting>
  <conditionalFormatting sqref="C16">
    <cfRule type="expression" dxfId="4" priority="1">
      <formula>LEN(SUBSTITUTE($B$5," ",""))&gt;1500</formula>
    </cfRule>
  </conditionalFormatting>
  <dataValidations count="6">
    <dataValidation operator="lessThanOrEqual" allowBlank="1" showInputMessage="1" showErrorMessage="1" promptTitle="Max 1500 caratteri" prompt="Descrivere l'innovazione da diffondere o diffusa alle imprese agricole e/o agli utilizzatori finali. In particolare, evidenziare i benefici apportati (costi, qualità, ecc.) e i possibili/effettivi utilizzi" sqref="B8"/>
    <dataValidation operator="lessThanOrEqual" allowBlank="1" showInputMessage="1" showErrorMessage="1" promptTitle="Max 1000 caratteri" prompt="Descrivere caratteristiche (dimensione, struttura, ordinamento produttivo, ecc.) e stimare il numero e la dislocazione territoriale delle imprese agricole, forestali, alimentari coinvolte dall'innovazione_x000a_" sqref="B15"/>
    <dataValidation operator="lessThanOrEqual" allowBlank="1" showInputMessage="1" showErrorMessage="1" promptTitle="Max 1500 caratteri" prompt="Giustificare quanto indicato nel quadro &quot;Trasferibilità dei risultati&quot; relativamente alla effettiva trasferibilità e replicabilità dell'innovazione in altri contesti produttivi e/o territoriali" sqref="B16"/>
    <dataValidation operator="lessThanOrEqual" allowBlank="1" showInputMessage="1" showErrorMessage="1" promptTitle="Max 1000 caratteri" prompt="Descrivere l'innovazione da diffondere o diffusa alle imprese agricole e/o agli utilizzatori finali. In particolare, evidenziare i risultati attesi in termini di benefici apportati (costi, qualità, ecc.) e i possibili/effettivi utilizzi." sqref="B5 B7"/>
    <dataValidation type="list" allowBlank="1" showInputMessage="1" showErrorMessage="1" sqref="B27:B35">
      <formula1>INDIRECT(A27)</formula1>
    </dataValidation>
    <dataValidation allowBlank="1" showInputMessage="1" showErrorMessage="1" prompt="Specificare qui il settore/comparto dell'innovazione se si seleziona &quot;Altri prodotti non inclusi nell'elenco&quot; o &quot;Altro&quot;" sqref="B11"/>
  </dataValidations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Indicare il prevalente">
          <x14:formula1>
            <xm:f>Settore!$A$2:$A$27</xm:f>
          </x14:formula1>
          <xm:sqref>B10</xm:sqref>
        </x14:dataValidation>
        <x14:dataValidation type="list" allowBlank="1" showInputMessage="1" showErrorMessage="1">
          <x14:formula1>
            <xm:f>'Trasferibilità e Diss.'!$B$2:$B$4</xm:f>
          </x14:formula1>
          <xm:sqref>B22</xm:sqref>
        </x14:dataValidation>
        <x14:dataValidation type="list" operator="lessThanOrEqual" allowBlank="1" showErrorMessage="1" prompt="_x000a_">
          <x14:formula1>
            <xm:f>'Trasferibilità e Diss.'!$A$2:$A$4</xm:f>
          </x14:formula1>
          <xm:sqref>B14</xm:sqref>
        </x14:dataValidation>
        <x14:dataValidation type="list" allowBlank="1" showInputMessage="1" showErrorMessage="1">
          <x14:formula1>
            <xm:f>'Trasferibilità e Diss.'!$F$2:$F$4</xm:f>
          </x14:formula1>
          <xm:sqref>A27:A35</xm:sqref>
        </x14:dataValidation>
        <x14:dataValidation type="list" allowBlank="1" showInputMessage="1" showErrorMessage="1">
          <x14:formula1>
            <xm:f>'Trasferibilità e Diss.'!$D$2:$D$4</xm:f>
          </x14:formula1>
          <xm:sqref>C27:C35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7"/>
  <dimension ref="A1:D35"/>
  <sheetViews>
    <sheetView tabSelected="1" zoomScaleNormal="100" workbookViewId="0">
      <pane ySplit="1" topLeftCell="A16" activePane="bottomLeft" state="frozen"/>
      <selection activeCell="D17" sqref="D17"/>
      <selection pane="bottomLeft" activeCell="A22" sqref="A22"/>
    </sheetView>
  </sheetViews>
  <sheetFormatPr defaultColWidth="11.25" defaultRowHeight="12.75" x14ac:dyDescent="0.2"/>
  <cols>
    <col min="1" max="1" width="34.75" style="2" customWidth="1"/>
    <col min="2" max="2" width="43.75" style="7" customWidth="1"/>
    <col min="3" max="3" width="18.25" style="2" customWidth="1"/>
    <col min="4" max="4" width="12.375" style="2" customWidth="1"/>
    <col min="5" max="5" width="25.75" style="2" customWidth="1"/>
    <col min="6" max="6" width="12.25" style="2" customWidth="1"/>
    <col min="7" max="16384" width="11.25" style="2"/>
  </cols>
  <sheetData>
    <row r="1" spans="1:4" ht="20.25" x14ac:dyDescent="0.3">
      <c r="A1" s="29" t="s">
        <v>695</v>
      </c>
      <c r="B1" s="52" t="s">
        <v>673</v>
      </c>
    </row>
    <row r="2" spans="1:4" ht="20.25" x14ac:dyDescent="0.3">
      <c r="A2" s="29"/>
    </row>
    <row r="3" spans="1:4" ht="30" customHeight="1" x14ac:dyDescent="0.2">
      <c r="A3" s="151" t="s">
        <v>709</v>
      </c>
      <c r="B3" s="151"/>
    </row>
    <row r="5" spans="1:4" x14ac:dyDescent="0.2">
      <c r="A5" s="110" t="s">
        <v>429</v>
      </c>
      <c r="B5" s="100"/>
      <c r="C5" s="5" t="str">
        <f>LEN(SUBSTITUTE(B5," ",""))&amp; " caratteri / 1000"</f>
        <v>0 caratteri / 1000</v>
      </c>
    </row>
    <row r="6" spans="1:4" x14ac:dyDescent="0.2">
      <c r="A6" s="111"/>
      <c r="B6" s="68"/>
    </row>
    <row r="7" spans="1:4" x14ac:dyDescent="0.2">
      <c r="A7" s="110" t="s">
        <v>661</v>
      </c>
      <c r="B7" s="100"/>
      <c r="C7" s="5" t="str">
        <f>LEN(SUBSTITUTE(B7," ",""))&amp; " caratteri / 1000"</f>
        <v>0 caratteri / 1000</v>
      </c>
      <c r="D7" s="16" t="s">
        <v>430</v>
      </c>
    </row>
    <row r="8" spans="1:4" x14ac:dyDescent="0.2">
      <c r="A8" s="12"/>
      <c r="B8" s="86"/>
      <c r="C8" s="5"/>
      <c r="D8" s="16"/>
    </row>
    <row r="9" spans="1:4" x14ac:dyDescent="0.2">
      <c r="A9" s="30"/>
      <c r="B9" s="68"/>
    </row>
    <row r="10" spans="1:4" x14ac:dyDescent="0.2">
      <c r="A10" s="31" t="s">
        <v>313</v>
      </c>
      <c r="B10" s="100" t="s">
        <v>432</v>
      </c>
    </row>
    <row r="11" spans="1:4" x14ac:dyDescent="0.2">
      <c r="A11" s="31"/>
      <c r="B11" s="108"/>
    </row>
    <row r="12" spans="1:4" x14ac:dyDescent="0.2">
      <c r="A12" s="30"/>
      <c r="B12" s="68"/>
      <c r="D12" s="32"/>
    </row>
    <row r="13" spans="1:4" x14ac:dyDescent="0.2">
      <c r="A13" s="30"/>
      <c r="B13" s="68"/>
    </row>
    <row r="14" spans="1:4" ht="28.5" customHeight="1" x14ac:dyDescent="0.2">
      <c r="A14" s="88" t="s">
        <v>817</v>
      </c>
      <c r="B14" s="148" t="s">
        <v>432</v>
      </c>
      <c r="C14" s="33"/>
    </row>
    <row r="15" spans="1:4" x14ac:dyDescent="0.2">
      <c r="A15" s="88"/>
      <c r="B15" s="68"/>
      <c r="C15" s="5"/>
    </row>
    <row r="16" spans="1:4" x14ac:dyDescent="0.2">
      <c r="A16" s="88" t="s">
        <v>759</v>
      </c>
      <c r="B16" s="100"/>
      <c r="C16" s="5" t="str">
        <f>LEN(SUBSTITUTE(B16," ",""))&amp; " caratteri / 1500"</f>
        <v>0 caratteri / 1500</v>
      </c>
    </row>
    <row r="17" spans="1:3" x14ac:dyDescent="0.2">
      <c r="A17" s="88"/>
      <c r="B17" s="68"/>
      <c r="C17" s="5"/>
    </row>
    <row r="19" spans="1:3" ht="38.25" x14ac:dyDescent="0.2">
      <c r="A19" s="88" t="s">
        <v>777</v>
      </c>
      <c r="B19" s="100"/>
      <c r="C19" s="109" t="s">
        <v>778</v>
      </c>
    </row>
    <row r="22" spans="1:3" ht="51" x14ac:dyDescent="0.2">
      <c r="A22" s="88" t="s">
        <v>981</v>
      </c>
      <c r="B22" s="148" t="s">
        <v>432</v>
      </c>
    </row>
    <row r="25" spans="1:3" x14ac:dyDescent="0.2">
      <c r="A25" s="2" t="s">
        <v>864</v>
      </c>
    </row>
    <row r="26" spans="1:3" x14ac:dyDescent="0.2">
      <c r="A26" s="114" t="s">
        <v>856</v>
      </c>
      <c r="B26" s="113" t="s">
        <v>886</v>
      </c>
      <c r="C26" s="115" t="s">
        <v>841</v>
      </c>
    </row>
    <row r="27" spans="1:3" x14ac:dyDescent="0.2">
      <c r="A27" s="41" t="s">
        <v>857</v>
      </c>
      <c r="B27" s="112"/>
      <c r="C27" s="56" t="s">
        <v>432</v>
      </c>
    </row>
    <row r="28" spans="1:3" x14ac:dyDescent="0.2">
      <c r="A28" s="41" t="s">
        <v>857</v>
      </c>
      <c r="B28" s="112"/>
      <c r="C28" s="56" t="s">
        <v>432</v>
      </c>
    </row>
    <row r="29" spans="1:3" x14ac:dyDescent="0.2">
      <c r="A29" s="41" t="s">
        <v>857</v>
      </c>
      <c r="B29" s="112"/>
      <c r="C29" s="56" t="s">
        <v>432</v>
      </c>
    </row>
    <row r="30" spans="1:3" x14ac:dyDescent="0.2">
      <c r="A30" s="41" t="s">
        <v>857</v>
      </c>
      <c r="B30" s="112"/>
      <c r="C30" s="56" t="s">
        <v>432</v>
      </c>
    </row>
    <row r="31" spans="1:3" x14ac:dyDescent="0.2">
      <c r="A31" s="41" t="s">
        <v>857</v>
      </c>
      <c r="B31" s="112"/>
      <c r="C31" s="56" t="s">
        <v>432</v>
      </c>
    </row>
    <row r="32" spans="1:3" x14ac:dyDescent="0.2">
      <c r="A32" s="41" t="s">
        <v>857</v>
      </c>
      <c r="B32" s="112"/>
      <c r="C32" s="56" t="s">
        <v>432</v>
      </c>
    </row>
    <row r="33" spans="1:3" x14ac:dyDescent="0.2">
      <c r="A33" s="41" t="s">
        <v>857</v>
      </c>
      <c r="B33" s="112"/>
      <c r="C33" s="56" t="s">
        <v>432</v>
      </c>
    </row>
    <row r="34" spans="1:3" x14ac:dyDescent="0.2">
      <c r="A34" s="41" t="s">
        <v>857</v>
      </c>
      <c r="B34" s="112"/>
      <c r="C34" s="56" t="s">
        <v>432</v>
      </c>
    </row>
    <row r="35" spans="1:3" x14ac:dyDescent="0.2">
      <c r="A35" s="41" t="s">
        <v>857</v>
      </c>
      <c r="B35" s="112"/>
      <c r="C35" s="56" t="s">
        <v>432</v>
      </c>
    </row>
  </sheetData>
  <dataConsolidate/>
  <mergeCells count="1">
    <mergeCell ref="A3:B3"/>
  </mergeCells>
  <conditionalFormatting sqref="C5">
    <cfRule type="expression" dxfId="3" priority="2">
      <formula>LEN(SUBSTITUTE($B$5," ",""))&gt;1500</formula>
    </cfRule>
  </conditionalFormatting>
  <conditionalFormatting sqref="C7:C8">
    <cfRule type="expression" dxfId="2" priority="3">
      <formula>LEN(SUBSTITUTE($B$7," ",""))&gt;1500</formula>
    </cfRule>
  </conditionalFormatting>
  <conditionalFormatting sqref="C15 C17">
    <cfRule type="expression" dxfId="1" priority="4">
      <formula>LEN(SUBSTITUTE($B$14," ",""))&gt;1000</formula>
    </cfRule>
  </conditionalFormatting>
  <conditionalFormatting sqref="C16">
    <cfRule type="expression" dxfId="0" priority="1">
      <formula>LEN(SUBSTITUTE($B$5," ",""))&gt;1500</formula>
    </cfRule>
  </conditionalFormatting>
  <dataValidations count="7">
    <dataValidation operator="lessThanOrEqual" allowBlank="1" showInputMessage="1" showErrorMessage="1" promptTitle="Max 1500 caratteri" prompt="Descrivere l'innovazione da diffondere o diffusa alle imprese agricole e/o agli utilizzatori finali. In particolare, evidenziare i benefici apportati (costi, qualità, ecc.) e i possibili/effettivi utilizzi" sqref="B8"/>
    <dataValidation operator="lessThanOrEqual" allowBlank="1" showInputMessage="1" showErrorMessage="1" promptTitle="Max 1500 caratteri" prompt="Giustificare quanto indicato nel quadro &quot;Trasferibilità dei risultati&quot; relativamente alla effettiva trasferibilità e replicabilità dell'innovazione in altri contesti produttivi e/o territoriali" sqref="B16"/>
    <dataValidation operator="lessThanOrEqual" allowBlank="1" showInputMessage="1" showErrorMessage="1" promptTitle="Max 1000 caratteri" prompt="Descrivere caratteristiche (dimensione, struttura, ordinamento produttivo, ecc.) e stimare il numero e la dislocazione territoriale delle imprese agricole, forestali, alimentari coinvolte dall'innovazione_x000a_" sqref="B15"/>
    <dataValidation operator="lessThanOrEqual" allowBlank="1" showInputMessage="1" showErrorMessage="1" promptTitle="Max 1000 caratteri" prompt="Descrivere l'innovazione da diffondere o diffusa alle imprese agricole e/o agli utilizzatori finali. In particolare, evidenziare i risultati attesi in termini di benefici apportati (costi, qualità, ecc.) e i possibili/effettivi utilizzi." sqref="B5"/>
    <dataValidation operator="lessThanOrEqual" allowBlank="1" showInputMessage="1" showErrorMessage="1" promptTitle="Max 1000 caratteri" prompt="Descrivere l'innovazione da diffondere o diffusa alle imprese agricole e/o agli utilizzatori finali. In particolare, evidenziare i benefici apportati (costi, qualità, ecc.) e i possibili/effettivi utilizzi" sqref="B7"/>
    <dataValidation type="list" allowBlank="1" showInputMessage="1" showErrorMessage="1" sqref="B27:B35">
      <formula1>INDIRECT(A27)</formula1>
    </dataValidation>
    <dataValidation allowBlank="1" showInputMessage="1" showErrorMessage="1" prompt="Specificare qui il settore/comparto dell'innovazione se si seleziona &quot;Altri prodotti non inclusi nell'elenco&quot; o &quot;Altro&quot;" sqref="B11"/>
  </dataValidations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Indicare il prevalente">
          <x14:formula1>
            <xm:f>Settore!$A$2:$A$27</xm:f>
          </x14:formula1>
          <xm:sqref>B10</xm:sqref>
        </x14:dataValidation>
        <x14:dataValidation type="list" operator="lessThanOrEqual" allowBlank="1" showErrorMessage="1" prompt="_x000a_">
          <x14:formula1>
            <xm:f>'Trasferibilità e Diss.'!$A$2:$A$4</xm:f>
          </x14:formula1>
          <xm:sqref>B14</xm:sqref>
        </x14:dataValidation>
        <x14:dataValidation type="list" allowBlank="1" showInputMessage="1" showErrorMessage="1">
          <x14:formula1>
            <xm:f>'Trasferibilità e Diss.'!$B$2:$B$4</xm:f>
          </x14:formula1>
          <xm:sqref>B22</xm:sqref>
        </x14:dataValidation>
        <x14:dataValidation type="list" allowBlank="1" showInputMessage="1" showErrorMessage="1">
          <x14:formula1>
            <xm:f>'Trasferibilità e Diss.'!$F$2:$F$4</xm:f>
          </x14:formula1>
          <xm:sqref>A27:A35</xm:sqref>
        </x14:dataValidation>
        <x14:dataValidation type="list" allowBlank="1" showInputMessage="1" showErrorMessage="1">
          <x14:formula1>
            <xm:f>'Trasferibilità e Diss.'!$D$2:$D$4</xm:f>
          </x14:formula1>
          <xm:sqref>C27:C35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5"/>
  <dimension ref="A1:OL47"/>
  <sheetViews>
    <sheetView zoomScale="70" zoomScaleNormal="70" zoomScalePageLayoutView="111" workbookViewId="0">
      <selection activeCell="B15" sqref="B15"/>
    </sheetView>
  </sheetViews>
  <sheetFormatPr defaultColWidth="11.25" defaultRowHeight="12.75" x14ac:dyDescent="0.2"/>
  <cols>
    <col min="1" max="1" width="26.625" style="2" customWidth="1"/>
    <col min="2" max="2" width="40.5" style="6" customWidth="1"/>
    <col min="3" max="3" width="13.75" style="2" customWidth="1"/>
    <col min="4" max="4" width="15" style="2" customWidth="1"/>
    <col min="5" max="5" width="8.25" style="2" customWidth="1"/>
    <col min="6" max="6" width="16" style="2" customWidth="1"/>
    <col min="7" max="7" width="12.875" style="2" customWidth="1"/>
    <col min="8" max="397" width="13.75" style="2" customWidth="1"/>
    <col min="398" max="400" width="12" style="2" customWidth="1"/>
    <col min="401" max="401" width="17" style="2" customWidth="1"/>
    <col min="402" max="402" width="13.125" style="2" customWidth="1"/>
    <col min="403" max="16384" width="11.25" style="2"/>
  </cols>
  <sheetData>
    <row r="1" spans="1:402" ht="20.25" x14ac:dyDescent="0.3">
      <c r="A1" s="29" t="s">
        <v>753</v>
      </c>
      <c r="B1" s="52" t="s">
        <v>673</v>
      </c>
    </row>
    <row r="2" spans="1:402" ht="12" customHeight="1" x14ac:dyDescent="0.3">
      <c r="A2" s="29"/>
      <c r="B2" s="52"/>
    </row>
    <row r="3" spans="1:402" x14ac:dyDescent="0.2">
      <c r="A3" s="173" t="str">
        <f>IF(SUM(OL8:OL47)&lt;&gt;'Info generali'!B47,"Controllo totali: Attenzione! Il totale dei costi non coincide con il costo del progetto","Controllo totali: OK")</f>
        <v>Controllo totali: OK</v>
      </c>
      <c r="B3" s="174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  <c r="IR3" s="60"/>
      <c r="IS3" s="60"/>
      <c r="IT3" s="60"/>
      <c r="IU3" s="60"/>
      <c r="IV3" s="60"/>
      <c r="IW3" s="60"/>
      <c r="IX3" s="60"/>
      <c r="IY3" s="60"/>
      <c r="IZ3" s="60"/>
      <c r="JA3" s="60"/>
      <c r="JB3" s="60"/>
      <c r="JC3" s="60"/>
      <c r="JD3" s="60"/>
      <c r="JE3" s="60"/>
      <c r="JF3" s="60"/>
      <c r="JG3" s="60"/>
      <c r="JH3" s="60"/>
      <c r="JI3" s="60"/>
      <c r="JJ3" s="60"/>
      <c r="JK3" s="60"/>
      <c r="JL3" s="60"/>
      <c r="JM3" s="60"/>
      <c r="JN3" s="60"/>
      <c r="JO3" s="60"/>
      <c r="JP3" s="60"/>
      <c r="JQ3" s="60"/>
      <c r="JR3" s="60"/>
      <c r="JS3" s="60"/>
      <c r="JT3" s="60"/>
      <c r="JU3" s="60"/>
      <c r="JV3" s="60"/>
      <c r="JW3" s="60"/>
      <c r="JX3" s="60"/>
      <c r="JY3" s="60"/>
      <c r="JZ3" s="60"/>
      <c r="KA3" s="60"/>
      <c r="KB3" s="60"/>
      <c r="KC3" s="60"/>
      <c r="KD3" s="60"/>
      <c r="KE3" s="60"/>
      <c r="KF3" s="60"/>
      <c r="KG3" s="60"/>
      <c r="KH3" s="60"/>
      <c r="KI3" s="60"/>
      <c r="KJ3" s="60"/>
      <c r="KK3" s="60"/>
      <c r="KL3" s="60"/>
      <c r="KM3" s="60"/>
      <c r="KN3" s="60"/>
      <c r="KO3" s="60"/>
      <c r="KP3" s="60"/>
      <c r="KQ3" s="60"/>
      <c r="KR3" s="60"/>
      <c r="KS3" s="60"/>
      <c r="KT3" s="60"/>
      <c r="KU3" s="60"/>
      <c r="KV3" s="60"/>
      <c r="KW3" s="60"/>
      <c r="KX3" s="60"/>
      <c r="KY3" s="60"/>
      <c r="KZ3" s="60"/>
      <c r="LA3" s="60"/>
      <c r="LB3" s="60"/>
      <c r="LC3" s="60"/>
      <c r="LD3" s="60"/>
      <c r="LE3" s="60"/>
      <c r="LF3" s="60"/>
      <c r="LG3" s="60"/>
      <c r="LH3" s="60"/>
      <c r="LI3" s="60"/>
      <c r="LJ3" s="60"/>
      <c r="LK3" s="60"/>
      <c r="LL3" s="60"/>
      <c r="LM3" s="60"/>
      <c r="LN3" s="60"/>
      <c r="LO3" s="60"/>
      <c r="LP3" s="60"/>
      <c r="LQ3" s="60"/>
      <c r="LR3" s="60"/>
      <c r="LS3" s="60"/>
      <c r="LT3" s="60"/>
      <c r="LU3" s="60"/>
      <c r="LV3" s="60"/>
      <c r="LW3" s="60"/>
      <c r="LX3" s="60"/>
      <c r="LY3" s="60"/>
      <c r="LZ3" s="60"/>
      <c r="MA3" s="60"/>
      <c r="MB3" s="60"/>
      <c r="MC3" s="60"/>
      <c r="MD3" s="60"/>
      <c r="ME3" s="60"/>
      <c r="MF3" s="60"/>
      <c r="MG3" s="60"/>
      <c r="MH3" s="60"/>
      <c r="MI3" s="60"/>
      <c r="MJ3" s="60"/>
      <c r="MK3" s="60"/>
      <c r="ML3" s="60"/>
      <c r="MM3" s="60"/>
      <c r="MN3" s="60"/>
      <c r="MO3" s="60"/>
      <c r="MP3" s="60"/>
      <c r="MQ3" s="60"/>
      <c r="MR3" s="60"/>
      <c r="MS3" s="60"/>
      <c r="MT3" s="60"/>
      <c r="MU3" s="60"/>
      <c r="MV3" s="60"/>
      <c r="MW3" s="60"/>
      <c r="MX3" s="60"/>
      <c r="MY3" s="60"/>
      <c r="MZ3" s="60"/>
      <c r="NA3" s="60"/>
      <c r="NB3" s="60"/>
      <c r="NC3" s="60"/>
      <c r="ND3" s="60"/>
      <c r="NE3" s="60"/>
      <c r="NF3" s="60"/>
      <c r="NG3" s="60"/>
      <c r="NH3" s="60"/>
      <c r="NI3" s="60"/>
      <c r="NJ3" s="60"/>
      <c r="NK3" s="60"/>
      <c r="NL3" s="60"/>
      <c r="NM3" s="60"/>
      <c r="NN3" s="60"/>
      <c r="NO3" s="60"/>
      <c r="NP3" s="60"/>
      <c r="NQ3" s="60"/>
      <c r="NR3" s="60"/>
      <c r="NS3" s="60"/>
      <c r="NT3" s="60"/>
      <c r="NU3" s="60"/>
      <c r="NV3" s="60"/>
      <c r="NW3" s="60"/>
      <c r="NX3" s="60"/>
      <c r="NY3" s="60"/>
      <c r="NZ3" s="60"/>
      <c r="OA3" s="60"/>
      <c r="OB3" s="60"/>
      <c r="OC3" s="60"/>
      <c r="OD3" s="60"/>
      <c r="OE3" s="60"/>
      <c r="OF3" s="60"/>
      <c r="OG3" s="60"/>
      <c r="OH3" s="60"/>
      <c r="OI3" s="60"/>
      <c r="OJ3" s="60"/>
      <c r="OK3" s="60"/>
      <c r="OL3" s="60"/>
    </row>
    <row r="4" spans="1:402" ht="20.25" customHeight="1" x14ac:dyDescent="0.2">
      <c r="A4" s="178" t="s">
        <v>681</v>
      </c>
      <c r="B4" s="181" t="s">
        <v>757</v>
      </c>
      <c r="C4" s="175" t="s">
        <v>873</v>
      </c>
      <c r="D4" s="175" t="s">
        <v>632</v>
      </c>
      <c r="E4" s="175" t="s">
        <v>631</v>
      </c>
      <c r="F4" s="175" t="s">
        <v>707</v>
      </c>
      <c r="G4" s="155" t="s">
        <v>61</v>
      </c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7"/>
      <c r="Y4" s="152" t="s">
        <v>62</v>
      </c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4"/>
      <c r="AQ4" s="152" t="s">
        <v>63</v>
      </c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4"/>
      <c r="BI4" s="152" t="s">
        <v>64</v>
      </c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4"/>
      <c r="CA4" s="152" t="s">
        <v>65</v>
      </c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4"/>
      <c r="CS4" s="152" t="s">
        <v>66</v>
      </c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4"/>
      <c r="DK4" s="152" t="s">
        <v>180</v>
      </c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4"/>
      <c r="EC4" s="152" t="s">
        <v>181</v>
      </c>
      <c r="ED4" s="153"/>
      <c r="EE4" s="153"/>
      <c r="EF4" s="153"/>
      <c r="EG4" s="153"/>
      <c r="EH4" s="153"/>
      <c r="EI4" s="153"/>
      <c r="EJ4" s="153"/>
      <c r="EK4" s="153"/>
      <c r="EL4" s="153"/>
      <c r="EM4" s="153"/>
      <c r="EN4" s="153"/>
      <c r="EO4" s="153"/>
      <c r="EP4" s="153"/>
      <c r="EQ4" s="153"/>
      <c r="ER4" s="153"/>
      <c r="ES4" s="153"/>
      <c r="ET4" s="154"/>
      <c r="EU4" s="152" t="s">
        <v>182</v>
      </c>
      <c r="EV4" s="153"/>
      <c r="EW4" s="153"/>
      <c r="EX4" s="153"/>
      <c r="EY4" s="153"/>
      <c r="EZ4" s="153"/>
      <c r="FA4" s="153"/>
      <c r="FB4" s="153"/>
      <c r="FC4" s="153"/>
      <c r="FD4" s="153"/>
      <c r="FE4" s="153"/>
      <c r="FF4" s="153"/>
      <c r="FG4" s="153"/>
      <c r="FH4" s="153"/>
      <c r="FI4" s="153"/>
      <c r="FJ4" s="153"/>
      <c r="FK4" s="153"/>
      <c r="FL4" s="154"/>
      <c r="FM4" s="152" t="s">
        <v>183</v>
      </c>
      <c r="FN4" s="153"/>
      <c r="FO4" s="153"/>
      <c r="FP4" s="153"/>
      <c r="FQ4" s="153"/>
      <c r="FR4" s="153"/>
      <c r="FS4" s="153"/>
      <c r="FT4" s="153"/>
      <c r="FU4" s="153"/>
      <c r="FV4" s="153"/>
      <c r="FW4" s="153"/>
      <c r="FX4" s="153"/>
      <c r="FY4" s="153"/>
      <c r="FZ4" s="153"/>
      <c r="GA4" s="153"/>
      <c r="GB4" s="153"/>
      <c r="GC4" s="153"/>
      <c r="GD4" s="154"/>
      <c r="GE4" s="152" t="s">
        <v>184</v>
      </c>
      <c r="GF4" s="153"/>
      <c r="GG4" s="153"/>
      <c r="GH4" s="153"/>
      <c r="GI4" s="153"/>
      <c r="GJ4" s="153"/>
      <c r="GK4" s="153"/>
      <c r="GL4" s="153"/>
      <c r="GM4" s="153"/>
      <c r="GN4" s="153"/>
      <c r="GO4" s="153"/>
      <c r="GP4" s="153"/>
      <c r="GQ4" s="153"/>
      <c r="GR4" s="153"/>
      <c r="GS4" s="153"/>
      <c r="GT4" s="153"/>
      <c r="GU4" s="153"/>
      <c r="GV4" s="154"/>
      <c r="GW4" s="152" t="s">
        <v>433</v>
      </c>
      <c r="GX4" s="153"/>
      <c r="GY4" s="153"/>
      <c r="GZ4" s="153"/>
      <c r="HA4" s="153"/>
      <c r="HB4" s="153"/>
      <c r="HC4" s="153"/>
      <c r="HD4" s="153"/>
      <c r="HE4" s="153"/>
      <c r="HF4" s="153"/>
      <c r="HG4" s="153"/>
      <c r="HH4" s="153"/>
      <c r="HI4" s="153"/>
      <c r="HJ4" s="153"/>
      <c r="HK4" s="153"/>
      <c r="HL4" s="153"/>
      <c r="HM4" s="153"/>
      <c r="HN4" s="154"/>
      <c r="HO4" s="152" t="s">
        <v>434</v>
      </c>
      <c r="HP4" s="153"/>
      <c r="HQ4" s="153"/>
      <c r="HR4" s="153"/>
      <c r="HS4" s="153"/>
      <c r="HT4" s="153"/>
      <c r="HU4" s="153"/>
      <c r="HV4" s="153"/>
      <c r="HW4" s="153"/>
      <c r="HX4" s="153"/>
      <c r="HY4" s="153"/>
      <c r="HZ4" s="153"/>
      <c r="IA4" s="153"/>
      <c r="IB4" s="153"/>
      <c r="IC4" s="153"/>
      <c r="ID4" s="153"/>
      <c r="IE4" s="153"/>
      <c r="IF4" s="154"/>
      <c r="IG4" s="152" t="s">
        <v>435</v>
      </c>
      <c r="IH4" s="153"/>
      <c r="II4" s="153"/>
      <c r="IJ4" s="153"/>
      <c r="IK4" s="153"/>
      <c r="IL4" s="153"/>
      <c r="IM4" s="153"/>
      <c r="IN4" s="153"/>
      <c r="IO4" s="153"/>
      <c r="IP4" s="153"/>
      <c r="IQ4" s="153"/>
      <c r="IR4" s="153"/>
      <c r="IS4" s="153"/>
      <c r="IT4" s="153"/>
      <c r="IU4" s="153"/>
      <c r="IV4" s="153"/>
      <c r="IW4" s="153"/>
      <c r="IX4" s="154"/>
      <c r="IY4" s="152" t="s">
        <v>436</v>
      </c>
      <c r="IZ4" s="153"/>
      <c r="JA4" s="153"/>
      <c r="JB4" s="153"/>
      <c r="JC4" s="153"/>
      <c r="JD4" s="153"/>
      <c r="JE4" s="153"/>
      <c r="JF4" s="153"/>
      <c r="JG4" s="153"/>
      <c r="JH4" s="153"/>
      <c r="JI4" s="153"/>
      <c r="JJ4" s="153"/>
      <c r="JK4" s="153"/>
      <c r="JL4" s="153"/>
      <c r="JM4" s="153"/>
      <c r="JN4" s="153"/>
      <c r="JO4" s="153"/>
      <c r="JP4" s="154"/>
      <c r="JQ4" s="152" t="s">
        <v>437</v>
      </c>
      <c r="JR4" s="153"/>
      <c r="JS4" s="153"/>
      <c r="JT4" s="153"/>
      <c r="JU4" s="153"/>
      <c r="JV4" s="153"/>
      <c r="JW4" s="153"/>
      <c r="JX4" s="153"/>
      <c r="JY4" s="153"/>
      <c r="JZ4" s="153"/>
      <c r="KA4" s="153"/>
      <c r="KB4" s="153"/>
      <c r="KC4" s="153"/>
      <c r="KD4" s="153"/>
      <c r="KE4" s="153"/>
      <c r="KF4" s="153"/>
      <c r="KG4" s="153"/>
      <c r="KH4" s="154"/>
      <c r="KI4" s="152" t="s">
        <v>438</v>
      </c>
      <c r="KJ4" s="153"/>
      <c r="KK4" s="153"/>
      <c r="KL4" s="153"/>
      <c r="KM4" s="153"/>
      <c r="KN4" s="153"/>
      <c r="KO4" s="153"/>
      <c r="KP4" s="153"/>
      <c r="KQ4" s="153"/>
      <c r="KR4" s="153"/>
      <c r="KS4" s="153"/>
      <c r="KT4" s="153"/>
      <c r="KU4" s="153"/>
      <c r="KV4" s="153"/>
      <c r="KW4" s="153"/>
      <c r="KX4" s="153"/>
      <c r="KY4" s="153"/>
      <c r="KZ4" s="154"/>
      <c r="LA4" s="152" t="s">
        <v>439</v>
      </c>
      <c r="LB4" s="153"/>
      <c r="LC4" s="153"/>
      <c r="LD4" s="153"/>
      <c r="LE4" s="153"/>
      <c r="LF4" s="153"/>
      <c r="LG4" s="153"/>
      <c r="LH4" s="153"/>
      <c r="LI4" s="153"/>
      <c r="LJ4" s="153"/>
      <c r="LK4" s="153"/>
      <c r="LL4" s="153"/>
      <c r="LM4" s="153"/>
      <c r="LN4" s="153"/>
      <c r="LO4" s="153"/>
      <c r="LP4" s="153"/>
      <c r="LQ4" s="153"/>
      <c r="LR4" s="154"/>
      <c r="LS4" s="152" t="s">
        <v>440</v>
      </c>
      <c r="LT4" s="153"/>
      <c r="LU4" s="153"/>
      <c r="LV4" s="153"/>
      <c r="LW4" s="153"/>
      <c r="LX4" s="153"/>
      <c r="LY4" s="153"/>
      <c r="LZ4" s="153"/>
      <c r="MA4" s="153"/>
      <c r="MB4" s="153"/>
      <c r="MC4" s="153"/>
      <c r="MD4" s="153"/>
      <c r="ME4" s="153"/>
      <c r="MF4" s="153"/>
      <c r="MG4" s="153"/>
      <c r="MH4" s="153"/>
      <c r="MI4" s="153"/>
      <c r="MJ4" s="154"/>
      <c r="MK4" s="152" t="s">
        <v>441</v>
      </c>
      <c r="ML4" s="153"/>
      <c r="MM4" s="153"/>
      <c r="MN4" s="153"/>
      <c r="MO4" s="153"/>
      <c r="MP4" s="153"/>
      <c r="MQ4" s="153"/>
      <c r="MR4" s="153"/>
      <c r="MS4" s="153"/>
      <c r="MT4" s="153"/>
      <c r="MU4" s="153"/>
      <c r="MV4" s="153"/>
      <c r="MW4" s="153"/>
      <c r="MX4" s="153"/>
      <c r="MY4" s="153"/>
      <c r="MZ4" s="153"/>
      <c r="NA4" s="153"/>
      <c r="NB4" s="154"/>
      <c r="NC4" s="152" t="s">
        <v>442</v>
      </c>
      <c r="ND4" s="153"/>
      <c r="NE4" s="153"/>
      <c r="NF4" s="153"/>
      <c r="NG4" s="153"/>
      <c r="NH4" s="153"/>
      <c r="NI4" s="153"/>
      <c r="NJ4" s="153"/>
      <c r="NK4" s="153"/>
      <c r="NL4" s="153"/>
      <c r="NM4" s="153"/>
      <c r="NN4" s="153"/>
      <c r="NO4" s="153"/>
      <c r="NP4" s="153"/>
      <c r="NQ4" s="153"/>
      <c r="NR4" s="153"/>
      <c r="NS4" s="153"/>
      <c r="NT4" s="154"/>
      <c r="NU4" s="155" t="s">
        <v>178</v>
      </c>
      <c r="NV4" s="156"/>
      <c r="NW4" s="156"/>
      <c r="NX4" s="156"/>
      <c r="NY4" s="156"/>
      <c r="NZ4" s="156"/>
      <c r="OA4" s="156"/>
      <c r="OB4" s="156"/>
      <c r="OC4" s="156"/>
      <c r="OD4" s="156"/>
      <c r="OE4" s="156"/>
      <c r="OF4" s="156"/>
      <c r="OG4" s="156"/>
      <c r="OH4" s="156"/>
      <c r="OI4" s="156"/>
      <c r="OJ4" s="156"/>
      <c r="OK4" s="156"/>
      <c r="OL4" s="157"/>
    </row>
    <row r="5" spans="1:402" ht="19.5" customHeight="1" x14ac:dyDescent="0.2">
      <c r="A5" s="179"/>
      <c r="B5" s="182"/>
      <c r="C5" s="176"/>
      <c r="D5" s="176"/>
      <c r="E5" s="176"/>
      <c r="F5" s="176"/>
      <c r="G5" s="161" t="str">
        <f>IF(Partenariato!B4&lt;&gt;0,Partenariato!B4,"")</f>
        <v/>
      </c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3"/>
      <c r="Y5" s="161" t="str">
        <f>IF(Partenariato!C4&lt;&gt;0,Partenariato!C4,"")</f>
        <v/>
      </c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3"/>
      <c r="AQ5" s="161" t="str">
        <f>IF(Partenariato!D4&lt;&gt;0,Partenariato!D4,"")</f>
        <v/>
      </c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3"/>
      <c r="BI5" s="161" t="str">
        <f>IF(Partenariato!E4&lt;&gt;0,Partenariato!E4,"")</f>
        <v/>
      </c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Y5" s="162"/>
      <c r="BZ5" s="163"/>
      <c r="CA5" s="161" t="str">
        <f>IF(Partenariato!F4&lt;&gt;0,Partenariato!F4,"")</f>
        <v/>
      </c>
      <c r="CB5" s="162"/>
      <c r="CC5" s="162"/>
      <c r="CD5" s="162"/>
      <c r="CE5" s="162"/>
      <c r="CF5" s="162"/>
      <c r="CG5" s="162"/>
      <c r="CH5" s="162"/>
      <c r="CI5" s="162"/>
      <c r="CJ5" s="162"/>
      <c r="CK5" s="162"/>
      <c r="CL5" s="162"/>
      <c r="CM5" s="162"/>
      <c r="CN5" s="162"/>
      <c r="CO5" s="162"/>
      <c r="CP5" s="162"/>
      <c r="CQ5" s="162"/>
      <c r="CR5" s="163"/>
      <c r="CS5" s="161" t="str">
        <f>IF(Partenariato!G4&lt;&gt;0,Partenariato!G4,"")</f>
        <v/>
      </c>
      <c r="CT5" s="162"/>
      <c r="CU5" s="162"/>
      <c r="CV5" s="162"/>
      <c r="CW5" s="162"/>
      <c r="CX5" s="162"/>
      <c r="CY5" s="162"/>
      <c r="CZ5" s="162"/>
      <c r="DA5" s="162"/>
      <c r="DB5" s="162"/>
      <c r="DC5" s="162"/>
      <c r="DD5" s="162"/>
      <c r="DE5" s="162"/>
      <c r="DF5" s="162"/>
      <c r="DG5" s="162"/>
      <c r="DH5" s="162"/>
      <c r="DI5" s="162"/>
      <c r="DJ5" s="163"/>
      <c r="DK5" s="161" t="str">
        <f>IF(Partenariato!H4&lt;&gt;0,Partenariato!H4,"")</f>
        <v/>
      </c>
      <c r="DL5" s="162"/>
      <c r="DM5" s="162"/>
      <c r="DN5" s="162"/>
      <c r="DO5" s="162"/>
      <c r="DP5" s="162"/>
      <c r="DQ5" s="162"/>
      <c r="DR5" s="162"/>
      <c r="DS5" s="162"/>
      <c r="DT5" s="162"/>
      <c r="DU5" s="162"/>
      <c r="DV5" s="162"/>
      <c r="DW5" s="162"/>
      <c r="DX5" s="162"/>
      <c r="DY5" s="162"/>
      <c r="DZ5" s="162"/>
      <c r="EA5" s="162"/>
      <c r="EB5" s="163"/>
      <c r="EC5" s="161" t="str">
        <f>IF(Partenariato!I4&lt;&gt;0,Partenariato!I4,"")</f>
        <v/>
      </c>
      <c r="ED5" s="162"/>
      <c r="EE5" s="162"/>
      <c r="EF5" s="162"/>
      <c r="EG5" s="162"/>
      <c r="EH5" s="162"/>
      <c r="EI5" s="162"/>
      <c r="EJ5" s="162"/>
      <c r="EK5" s="162"/>
      <c r="EL5" s="162"/>
      <c r="EM5" s="162"/>
      <c r="EN5" s="162"/>
      <c r="EO5" s="162"/>
      <c r="EP5" s="162"/>
      <c r="EQ5" s="162"/>
      <c r="ER5" s="162"/>
      <c r="ES5" s="162"/>
      <c r="ET5" s="163"/>
      <c r="EU5" s="161" t="str">
        <f>IF(Partenariato!J4&lt;&gt;0,Partenariato!J4,"")</f>
        <v/>
      </c>
      <c r="EV5" s="162"/>
      <c r="EW5" s="162"/>
      <c r="EX5" s="162"/>
      <c r="EY5" s="162"/>
      <c r="EZ5" s="162"/>
      <c r="FA5" s="162"/>
      <c r="FB5" s="162"/>
      <c r="FC5" s="162"/>
      <c r="FD5" s="162"/>
      <c r="FE5" s="162"/>
      <c r="FF5" s="162"/>
      <c r="FG5" s="162"/>
      <c r="FH5" s="162"/>
      <c r="FI5" s="162"/>
      <c r="FJ5" s="162"/>
      <c r="FK5" s="162"/>
      <c r="FL5" s="163"/>
      <c r="FM5" s="161" t="str">
        <f>IF(Partenariato!K4&lt;&gt;0,Partenariato!K4,"")</f>
        <v/>
      </c>
      <c r="FN5" s="162"/>
      <c r="FO5" s="162"/>
      <c r="FP5" s="162"/>
      <c r="FQ5" s="162"/>
      <c r="FR5" s="162"/>
      <c r="FS5" s="162"/>
      <c r="FT5" s="162"/>
      <c r="FU5" s="162"/>
      <c r="FV5" s="162"/>
      <c r="FW5" s="162"/>
      <c r="FX5" s="162"/>
      <c r="FY5" s="162"/>
      <c r="FZ5" s="162"/>
      <c r="GA5" s="162"/>
      <c r="GB5" s="162"/>
      <c r="GC5" s="162"/>
      <c r="GD5" s="163"/>
      <c r="GE5" s="161" t="str">
        <f>IF(Partenariato!L4&lt;&gt;0,Partenariato!L4,"")</f>
        <v/>
      </c>
      <c r="GF5" s="162"/>
      <c r="GG5" s="162"/>
      <c r="GH5" s="162"/>
      <c r="GI5" s="162"/>
      <c r="GJ5" s="162"/>
      <c r="GK5" s="162"/>
      <c r="GL5" s="162"/>
      <c r="GM5" s="162"/>
      <c r="GN5" s="162"/>
      <c r="GO5" s="162"/>
      <c r="GP5" s="162"/>
      <c r="GQ5" s="162"/>
      <c r="GR5" s="162"/>
      <c r="GS5" s="162"/>
      <c r="GT5" s="162"/>
      <c r="GU5" s="162"/>
      <c r="GV5" s="163"/>
      <c r="GW5" s="161" t="str">
        <f>IF(Partenariato!M4&lt;&gt;0,Partenariato!M4,"")</f>
        <v/>
      </c>
      <c r="GX5" s="162"/>
      <c r="GY5" s="162"/>
      <c r="GZ5" s="162"/>
      <c r="HA5" s="162"/>
      <c r="HB5" s="162"/>
      <c r="HC5" s="162"/>
      <c r="HD5" s="162"/>
      <c r="HE5" s="162"/>
      <c r="HF5" s="162"/>
      <c r="HG5" s="162"/>
      <c r="HH5" s="162"/>
      <c r="HI5" s="162"/>
      <c r="HJ5" s="162"/>
      <c r="HK5" s="162"/>
      <c r="HL5" s="162"/>
      <c r="HM5" s="162"/>
      <c r="HN5" s="163"/>
      <c r="HO5" s="161" t="str">
        <f>IF(Partenariato!N4&lt;&gt;0,Partenariato!N4,"")</f>
        <v/>
      </c>
      <c r="HP5" s="162"/>
      <c r="HQ5" s="162"/>
      <c r="HR5" s="162"/>
      <c r="HS5" s="162"/>
      <c r="HT5" s="162"/>
      <c r="HU5" s="162"/>
      <c r="HV5" s="162"/>
      <c r="HW5" s="162"/>
      <c r="HX5" s="162"/>
      <c r="HY5" s="162"/>
      <c r="HZ5" s="162"/>
      <c r="IA5" s="162"/>
      <c r="IB5" s="162"/>
      <c r="IC5" s="162"/>
      <c r="ID5" s="162"/>
      <c r="IE5" s="162"/>
      <c r="IF5" s="163"/>
      <c r="IG5" s="161" t="str">
        <f>IF(Partenariato!O4&lt;&gt;0,Partenariato!O4,"")</f>
        <v/>
      </c>
      <c r="IH5" s="162"/>
      <c r="II5" s="162"/>
      <c r="IJ5" s="162"/>
      <c r="IK5" s="162"/>
      <c r="IL5" s="162"/>
      <c r="IM5" s="162"/>
      <c r="IN5" s="162"/>
      <c r="IO5" s="162"/>
      <c r="IP5" s="162"/>
      <c r="IQ5" s="162"/>
      <c r="IR5" s="162"/>
      <c r="IS5" s="162"/>
      <c r="IT5" s="162"/>
      <c r="IU5" s="162"/>
      <c r="IV5" s="162"/>
      <c r="IW5" s="162"/>
      <c r="IX5" s="163"/>
      <c r="IY5" s="161" t="str">
        <f>IF(Partenariato!P4&lt;&gt;0,Partenariato!P4,"")</f>
        <v/>
      </c>
      <c r="IZ5" s="162"/>
      <c r="JA5" s="162"/>
      <c r="JB5" s="162"/>
      <c r="JC5" s="162"/>
      <c r="JD5" s="162"/>
      <c r="JE5" s="162"/>
      <c r="JF5" s="162"/>
      <c r="JG5" s="162"/>
      <c r="JH5" s="162"/>
      <c r="JI5" s="162"/>
      <c r="JJ5" s="162"/>
      <c r="JK5" s="162"/>
      <c r="JL5" s="162"/>
      <c r="JM5" s="162"/>
      <c r="JN5" s="162"/>
      <c r="JO5" s="162"/>
      <c r="JP5" s="163"/>
      <c r="JQ5" s="161" t="str">
        <f>IF(Partenariato!Q4&lt;&gt;0,Partenariato!Q4,"")</f>
        <v/>
      </c>
      <c r="JR5" s="162"/>
      <c r="JS5" s="162"/>
      <c r="JT5" s="162"/>
      <c r="JU5" s="162"/>
      <c r="JV5" s="162"/>
      <c r="JW5" s="162"/>
      <c r="JX5" s="162"/>
      <c r="JY5" s="162"/>
      <c r="JZ5" s="162"/>
      <c r="KA5" s="162"/>
      <c r="KB5" s="162"/>
      <c r="KC5" s="162"/>
      <c r="KD5" s="162"/>
      <c r="KE5" s="162"/>
      <c r="KF5" s="162"/>
      <c r="KG5" s="162"/>
      <c r="KH5" s="163"/>
      <c r="KI5" s="161" t="str">
        <f>IF(Partenariato!R4&lt;&gt;0,Partenariato!R4,"")</f>
        <v/>
      </c>
      <c r="KJ5" s="162"/>
      <c r="KK5" s="162"/>
      <c r="KL5" s="162"/>
      <c r="KM5" s="162"/>
      <c r="KN5" s="162"/>
      <c r="KO5" s="162"/>
      <c r="KP5" s="162"/>
      <c r="KQ5" s="162"/>
      <c r="KR5" s="162"/>
      <c r="KS5" s="162"/>
      <c r="KT5" s="162"/>
      <c r="KU5" s="162"/>
      <c r="KV5" s="162"/>
      <c r="KW5" s="162"/>
      <c r="KX5" s="162"/>
      <c r="KY5" s="162"/>
      <c r="KZ5" s="163"/>
      <c r="LA5" s="161" t="str">
        <f>IF(Partenariato!S4&lt;&gt;0,Partenariato!S4,"")</f>
        <v/>
      </c>
      <c r="LB5" s="162"/>
      <c r="LC5" s="162"/>
      <c r="LD5" s="162"/>
      <c r="LE5" s="162"/>
      <c r="LF5" s="162"/>
      <c r="LG5" s="162"/>
      <c r="LH5" s="162"/>
      <c r="LI5" s="162"/>
      <c r="LJ5" s="162"/>
      <c r="LK5" s="162"/>
      <c r="LL5" s="162"/>
      <c r="LM5" s="162"/>
      <c r="LN5" s="162"/>
      <c r="LO5" s="162"/>
      <c r="LP5" s="162"/>
      <c r="LQ5" s="162"/>
      <c r="LR5" s="163"/>
      <c r="LS5" s="161" t="str">
        <f>IF(Partenariato!T4&lt;&gt;0,Partenariato!T4,"")</f>
        <v/>
      </c>
      <c r="LT5" s="162"/>
      <c r="LU5" s="162"/>
      <c r="LV5" s="162"/>
      <c r="LW5" s="162"/>
      <c r="LX5" s="162"/>
      <c r="LY5" s="162"/>
      <c r="LZ5" s="162"/>
      <c r="MA5" s="162"/>
      <c r="MB5" s="162"/>
      <c r="MC5" s="162"/>
      <c r="MD5" s="162"/>
      <c r="ME5" s="162"/>
      <c r="MF5" s="162"/>
      <c r="MG5" s="162"/>
      <c r="MH5" s="162"/>
      <c r="MI5" s="162"/>
      <c r="MJ5" s="163"/>
      <c r="MK5" s="161" t="str">
        <f>IF(Partenariato!U4&lt;&gt;0,Partenariato!U4,"")</f>
        <v/>
      </c>
      <c r="ML5" s="162"/>
      <c r="MM5" s="162"/>
      <c r="MN5" s="162"/>
      <c r="MO5" s="162"/>
      <c r="MP5" s="162"/>
      <c r="MQ5" s="162"/>
      <c r="MR5" s="162"/>
      <c r="MS5" s="162"/>
      <c r="MT5" s="162"/>
      <c r="MU5" s="162"/>
      <c r="MV5" s="162"/>
      <c r="MW5" s="162"/>
      <c r="MX5" s="162"/>
      <c r="MY5" s="162"/>
      <c r="MZ5" s="162"/>
      <c r="NA5" s="162"/>
      <c r="NB5" s="163"/>
      <c r="NC5" s="161" t="str">
        <f>IF(Partenariato!V4&lt;&gt;0,Partenariato!V4,"")</f>
        <v/>
      </c>
      <c r="ND5" s="162"/>
      <c r="NE5" s="162"/>
      <c r="NF5" s="162"/>
      <c r="NG5" s="162"/>
      <c r="NH5" s="162"/>
      <c r="NI5" s="162"/>
      <c r="NJ5" s="162"/>
      <c r="NK5" s="162"/>
      <c r="NL5" s="162"/>
      <c r="NM5" s="162"/>
      <c r="NN5" s="162"/>
      <c r="NO5" s="162"/>
      <c r="NP5" s="162"/>
      <c r="NQ5" s="162"/>
      <c r="NR5" s="162"/>
      <c r="NS5" s="162"/>
      <c r="NT5" s="163"/>
      <c r="NU5" s="158"/>
      <c r="NV5" s="159"/>
      <c r="NW5" s="159"/>
      <c r="NX5" s="159"/>
      <c r="NY5" s="159"/>
      <c r="NZ5" s="159"/>
      <c r="OA5" s="159"/>
      <c r="OB5" s="159"/>
      <c r="OC5" s="159"/>
      <c r="OD5" s="159"/>
      <c r="OE5" s="159"/>
      <c r="OF5" s="159"/>
      <c r="OG5" s="159"/>
      <c r="OH5" s="159"/>
      <c r="OI5" s="159"/>
      <c r="OJ5" s="159"/>
      <c r="OK5" s="159"/>
      <c r="OL5" s="160"/>
    </row>
    <row r="6" spans="1:402" ht="29.25" customHeight="1" x14ac:dyDescent="0.2">
      <c r="A6" s="179"/>
      <c r="B6" s="182"/>
      <c r="C6" s="176"/>
      <c r="D6" s="176"/>
      <c r="E6" s="176"/>
      <c r="F6" s="176"/>
      <c r="G6" s="164" t="s">
        <v>880</v>
      </c>
      <c r="H6" s="165" t="s">
        <v>888</v>
      </c>
      <c r="I6" s="164" t="s">
        <v>889</v>
      </c>
      <c r="J6" s="164" t="s">
        <v>890</v>
      </c>
      <c r="K6" s="166" t="s">
        <v>891</v>
      </c>
      <c r="L6" s="167" t="s">
        <v>892</v>
      </c>
      <c r="M6" s="164" t="s">
        <v>741</v>
      </c>
      <c r="N6" s="164" t="s">
        <v>742</v>
      </c>
      <c r="O6" s="164" t="s">
        <v>743</v>
      </c>
      <c r="P6" s="168" t="s">
        <v>745</v>
      </c>
      <c r="Q6" s="168"/>
      <c r="R6" s="168"/>
      <c r="S6" s="168"/>
      <c r="T6" s="169" t="s">
        <v>818</v>
      </c>
      <c r="U6" s="168"/>
      <c r="V6" s="168"/>
      <c r="W6" s="170"/>
      <c r="X6" s="171" t="s">
        <v>711</v>
      </c>
      <c r="Y6" s="164" t="s">
        <v>880</v>
      </c>
      <c r="Z6" s="165" t="s">
        <v>888</v>
      </c>
      <c r="AA6" s="164" t="s">
        <v>889</v>
      </c>
      <c r="AB6" s="164" t="s">
        <v>890</v>
      </c>
      <c r="AC6" s="166" t="s">
        <v>891</v>
      </c>
      <c r="AD6" s="167" t="s">
        <v>892</v>
      </c>
      <c r="AE6" s="164" t="s">
        <v>741</v>
      </c>
      <c r="AF6" s="164" t="s">
        <v>742</v>
      </c>
      <c r="AG6" s="164" t="s">
        <v>743</v>
      </c>
      <c r="AH6" s="168" t="s">
        <v>745</v>
      </c>
      <c r="AI6" s="168"/>
      <c r="AJ6" s="168"/>
      <c r="AK6" s="168"/>
      <c r="AL6" s="169" t="s">
        <v>818</v>
      </c>
      <c r="AM6" s="168"/>
      <c r="AN6" s="168"/>
      <c r="AO6" s="170"/>
      <c r="AP6" s="171" t="s">
        <v>711</v>
      </c>
      <c r="AQ6" s="164" t="s">
        <v>880</v>
      </c>
      <c r="AR6" s="165" t="s">
        <v>888</v>
      </c>
      <c r="AS6" s="164" t="s">
        <v>889</v>
      </c>
      <c r="AT6" s="164" t="s">
        <v>890</v>
      </c>
      <c r="AU6" s="166" t="s">
        <v>891</v>
      </c>
      <c r="AV6" s="167" t="s">
        <v>892</v>
      </c>
      <c r="AW6" s="164" t="s">
        <v>741</v>
      </c>
      <c r="AX6" s="164" t="s">
        <v>742</v>
      </c>
      <c r="AY6" s="164" t="s">
        <v>743</v>
      </c>
      <c r="AZ6" s="168" t="s">
        <v>745</v>
      </c>
      <c r="BA6" s="168"/>
      <c r="BB6" s="168"/>
      <c r="BC6" s="168"/>
      <c r="BD6" s="169" t="s">
        <v>818</v>
      </c>
      <c r="BE6" s="168"/>
      <c r="BF6" s="168"/>
      <c r="BG6" s="170"/>
      <c r="BH6" s="171" t="s">
        <v>711</v>
      </c>
      <c r="BI6" s="164" t="s">
        <v>880</v>
      </c>
      <c r="BJ6" s="165" t="s">
        <v>888</v>
      </c>
      <c r="BK6" s="164" t="s">
        <v>889</v>
      </c>
      <c r="BL6" s="164" t="s">
        <v>890</v>
      </c>
      <c r="BM6" s="166" t="s">
        <v>891</v>
      </c>
      <c r="BN6" s="167" t="s">
        <v>892</v>
      </c>
      <c r="BO6" s="164" t="s">
        <v>741</v>
      </c>
      <c r="BP6" s="164" t="s">
        <v>742</v>
      </c>
      <c r="BQ6" s="164" t="s">
        <v>743</v>
      </c>
      <c r="BR6" s="168" t="s">
        <v>745</v>
      </c>
      <c r="BS6" s="168"/>
      <c r="BT6" s="168"/>
      <c r="BU6" s="168"/>
      <c r="BV6" s="169" t="s">
        <v>818</v>
      </c>
      <c r="BW6" s="168"/>
      <c r="BX6" s="168"/>
      <c r="BY6" s="170"/>
      <c r="BZ6" s="171" t="s">
        <v>711</v>
      </c>
      <c r="CA6" s="164" t="s">
        <v>880</v>
      </c>
      <c r="CB6" s="165" t="s">
        <v>888</v>
      </c>
      <c r="CC6" s="164" t="s">
        <v>889</v>
      </c>
      <c r="CD6" s="164" t="s">
        <v>890</v>
      </c>
      <c r="CE6" s="166" t="s">
        <v>891</v>
      </c>
      <c r="CF6" s="167" t="s">
        <v>892</v>
      </c>
      <c r="CG6" s="164" t="s">
        <v>741</v>
      </c>
      <c r="CH6" s="164" t="s">
        <v>742</v>
      </c>
      <c r="CI6" s="164" t="s">
        <v>743</v>
      </c>
      <c r="CJ6" s="168" t="s">
        <v>745</v>
      </c>
      <c r="CK6" s="168"/>
      <c r="CL6" s="168"/>
      <c r="CM6" s="168"/>
      <c r="CN6" s="169" t="s">
        <v>818</v>
      </c>
      <c r="CO6" s="168"/>
      <c r="CP6" s="168"/>
      <c r="CQ6" s="170"/>
      <c r="CR6" s="171" t="s">
        <v>711</v>
      </c>
      <c r="CS6" s="164" t="s">
        <v>880</v>
      </c>
      <c r="CT6" s="165" t="s">
        <v>888</v>
      </c>
      <c r="CU6" s="164" t="s">
        <v>889</v>
      </c>
      <c r="CV6" s="164" t="s">
        <v>890</v>
      </c>
      <c r="CW6" s="166" t="s">
        <v>891</v>
      </c>
      <c r="CX6" s="167" t="s">
        <v>892</v>
      </c>
      <c r="CY6" s="164" t="s">
        <v>741</v>
      </c>
      <c r="CZ6" s="164" t="s">
        <v>742</v>
      </c>
      <c r="DA6" s="164" t="s">
        <v>743</v>
      </c>
      <c r="DB6" s="168" t="s">
        <v>745</v>
      </c>
      <c r="DC6" s="168"/>
      <c r="DD6" s="168"/>
      <c r="DE6" s="168"/>
      <c r="DF6" s="169" t="s">
        <v>818</v>
      </c>
      <c r="DG6" s="168"/>
      <c r="DH6" s="168"/>
      <c r="DI6" s="170"/>
      <c r="DJ6" s="171" t="s">
        <v>711</v>
      </c>
      <c r="DK6" s="164" t="s">
        <v>880</v>
      </c>
      <c r="DL6" s="165" t="s">
        <v>888</v>
      </c>
      <c r="DM6" s="164" t="s">
        <v>889</v>
      </c>
      <c r="DN6" s="164" t="s">
        <v>890</v>
      </c>
      <c r="DO6" s="166" t="s">
        <v>891</v>
      </c>
      <c r="DP6" s="167" t="s">
        <v>892</v>
      </c>
      <c r="DQ6" s="164" t="s">
        <v>741</v>
      </c>
      <c r="DR6" s="164" t="s">
        <v>742</v>
      </c>
      <c r="DS6" s="164" t="s">
        <v>743</v>
      </c>
      <c r="DT6" s="168" t="s">
        <v>745</v>
      </c>
      <c r="DU6" s="168"/>
      <c r="DV6" s="168"/>
      <c r="DW6" s="168"/>
      <c r="DX6" s="169" t="s">
        <v>818</v>
      </c>
      <c r="DY6" s="168"/>
      <c r="DZ6" s="168"/>
      <c r="EA6" s="170"/>
      <c r="EB6" s="171" t="s">
        <v>711</v>
      </c>
      <c r="EC6" s="164" t="s">
        <v>880</v>
      </c>
      <c r="ED6" s="165" t="s">
        <v>888</v>
      </c>
      <c r="EE6" s="164" t="s">
        <v>889</v>
      </c>
      <c r="EF6" s="164" t="s">
        <v>890</v>
      </c>
      <c r="EG6" s="166" t="s">
        <v>891</v>
      </c>
      <c r="EH6" s="167" t="s">
        <v>892</v>
      </c>
      <c r="EI6" s="164" t="s">
        <v>741</v>
      </c>
      <c r="EJ6" s="164" t="s">
        <v>742</v>
      </c>
      <c r="EK6" s="164" t="s">
        <v>743</v>
      </c>
      <c r="EL6" s="168" t="s">
        <v>745</v>
      </c>
      <c r="EM6" s="168"/>
      <c r="EN6" s="168"/>
      <c r="EO6" s="168"/>
      <c r="EP6" s="169" t="s">
        <v>818</v>
      </c>
      <c r="EQ6" s="168"/>
      <c r="ER6" s="168"/>
      <c r="ES6" s="170"/>
      <c r="ET6" s="171" t="s">
        <v>711</v>
      </c>
      <c r="EU6" s="164" t="s">
        <v>880</v>
      </c>
      <c r="EV6" s="165" t="s">
        <v>888</v>
      </c>
      <c r="EW6" s="164" t="s">
        <v>889</v>
      </c>
      <c r="EX6" s="164" t="s">
        <v>890</v>
      </c>
      <c r="EY6" s="166" t="s">
        <v>891</v>
      </c>
      <c r="EZ6" s="167" t="s">
        <v>892</v>
      </c>
      <c r="FA6" s="164" t="s">
        <v>741</v>
      </c>
      <c r="FB6" s="164" t="s">
        <v>742</v>
      </c>
      <c r="FC6" s="164" t="s">
        <v>743</v>
      </c>
      <c r="FD6" s="168" t="s">
        <v>745</v>
      </c>
      <c r="FE6" s="168"/>
      <c r="FF6" s="168"/>
      <c r="FG6" s="168"/>
      <c r="FH6" s="169" t="s">
        <v>818</v>
      </c>
      <c r="FI6" s="168"/>
      <c r="FJ6" s="168"/>
      <c r="FK6" s="170"/>
      <c r="FL6" s="171" t="s">
        <v>711</v>
      </c>
      <c r="FM6" s="164" t="s">
        <v>880</v>
      </c>
      <c r="FN6" s="165" t="s">
        <v>888</v>
      </c>
      <c r="FO6" s="164" t="s">
        <v>889</v>
      </c>
      <c r="FP6" s="164" t="s">
        <v>890</v>
      </c>
      <c r="FQ6" s="166" t="s">
        <v>891</v>
      </c>
      <c r="FR6" s="167" t="s">
        <v>892</v>
      </c>
      <c r="FS6" s="164" t="s">
        <v>741</v>
      </c>
      <c r="FT6" s="164" t="s">
        <v>742</v>
      </c>
      <c r="FU6" s="164" t="s">
        <v>743</v>
      </c>
      <c r="FV6" s="168" t="s">
        <v>745</v>
      </c>
      <c r="FW6" s="168"/>
      <c r="FX6" s="168"/>
      <c r="FY6" s="168"/>
      <c r="FZ6" s="169" t="s">
        <v>818</v>
      </c>
      <c r="GA6" s="168"/>
      <c r="GB6" s="168"/>
      <c r="GC6" s="170"/>
      <c r="GD6" s="171" t="s">
        <v>711</v>
      </c>
      <c r="GE6" s="164" t="s">
        <v>880</v>
      </c>
      <c r="GF6" s="165" t="s">
        <v>888</v>
      </c>
      <c r="GG6" s="164" t="s">
        <v>889</v>
      </c>
      <c r="GH6" s="164" t="s">
        <v>890</v>
      </c>
      <c r="GI6" s="166" t="s">
        <v>891</v>
      </c>
      <c r="GJ6" s="167" t="s">
        <v>892</v>
      </c>
      <c r="GK6" s="164" t="s">
        <v>741</v>
      </c>
      <c r="GL6" s="164" t="s">
        <v>742</v>
      </c>
      <c r="GM6" s="164" t="s">
        <v>743</v>
      </c>
      <c r="GN6" s="168" t="s">
        <v>745</v>
      </c>
      <c r="GO6" s="168"/>
      <c r="GP6" s="168"/>
      <c r="GQ6" s="168"/>
      <c r="GR6" s="169" t="s">
        <v>818</v>
      </c>
      <c r="GS6" s="168"/>
      <c r="GT6" s="168"/>
      <c r="GU6" s="170"/>
      <c r="GV6" s="171" t="s">
        <v>711</v>
      </c>
      <c r="GW6" s="164" t="s">
        <v>880</v>
      </c>
      <c r="GX6" s="165" t="s">
        <v>888</v>
      </c>
      <c r="GY6" s="164" t="s">
        <v>889</v>
      </c>
      <c r="GZ6" s="164" t="s">
        <v>890</v>
      </c>
      <c r="HA6" s="166" t="s">
        <v>891</v>
      </c>
      <c r="HB6" s="167" t="s">
        <v>892</v>
      </c>
      <c r="HC6" s="164" t="s">
        <v>741</v>
      </c>
      <c r="HD6" s="164" t="s">
        <v>742</v>
      </c>
      <c r="HE6" s="164" t="s">
        <v>743</v>
      </c>
      <c r="HF6" s="168" t="s">
        <v>745</v>
      </c>
      <c r="HG6" s="168"/>
      <c r="HH6" s="168"/>
      <c r="HI6" s="168"/>
      <c r="HJ6" s="169" t="s">
        <v>818</v>
      </c>
      <c r="HK6" s="168"/>
      <c r="HL6" s="168"/>
      <c r="HM6" s="170"/>
      <c r="HN6" s="171" t="s">
        <v>711</v>
      </c>
      <c r="HO6" s="164" t="s">
        <v>880</v>
      </c>
      <c r="HP6" s="165" t="s">
        <v>888</v>
      </c>
      <c r="HQ6" s="164" t="s">
        <v>889</v>
      </c>
      <c r="HR6" s="164" t="s">
        <v>890</v>
      </c>
      <c r="HS6" s="166" t="s">
        <v>891</v>
      </c>
      <c r="HT6" s="167" t="s">
        <v>892</v>
      </c>
      <c r="HU6" s="164" t="s">
        <v>741</v>
      </c>
      <c r="HV6" s="164" t="s">
        <v>742</v>
      </c>
      <c r="HW6" s="164" t="s">
        <v>743</v>
      </c>
      <c r="HX6" s="168" t="s">
        <v>745</v>
      </c>
      <c r="HY6" s="168"/>
      <c r="HZ6" s="168"/>
      <c r="IA6" s="168"/>
      <c r="IB6" s="169" t="s">
        <v>818</v>
      </c>
      <c r="IC6" s="168"/>
      <c r="ID6" s="168"/>
      <c r="IE6" s="170"/>
      <c r="IF6" s="171" t="s">
        <v>711</v>
      </c>
      <c r="IG6" s="164" t="s">
        <v>880</v>
      </c>
      <c r="IH6" s="165" t="s">
        <v>888</v>
      </c>
      <c r="II6" s="164" t="s">
        <v>889</v>
      </c>
      <c r="IJ6" s="164" t="s">
        <v>890</v>
      </c>
      <c r="IK6" s="166" t="s">
        <v>891</v>
      </c>
      <c r="IL6" s="167" t="s">
        <v>892</v>
      </c>
      <c r="IM6" s="164" t="s">
        <v>741</v>
      </c>
      <c r="IN6" s="164" t="s">
        <v>742</v>
      </c>
      <c r="IO6" s="164" t="s">
        <v>743</v>
      </c>
      <c r="IP6" s="168" t="s">
        <v>745</v>
      </c>
      <c r="IQ6" s="168"/>
      <c r="IR6" s="168"/>
      <c r="IS6" s="168"/>
      <c r="IT6" s="169" t="s">
        <v>818</v>
      </c>
      <c r="IU6" s="168"/>
      <c r="IV6" s="168"/>
      <c r="IW6" s="170"/>
      <c r="IX6" s="171" t="s">
        <v>711</v>
      </c>
      <c r="IY6" s="164" t="s">
        <v>880</v>
      </c>
      <c r="IZ6" s="165" t="s">
        <v>888</v>
      </c>
      <c r="JA6" s="164" t="s">
        <v>889</v>
      </c>
      <c r="JB6" s="164" t="s">
        <v>890</v>
      </c>
      <c r="JC6" s="166" t="s">
        <v>891</v>
      </c>
      <c r="JD6" s="167" t="s">
        <v>892</v>
      </c>
      <c r="JE6" s="164" t="s">
        <v>741</v>
      </c>
      <c r="JF6" s="164" t="s">
        <v>742</v>
      </c>
      <c r="JG6" s="164" t="s">
        <v>743</v>
      </c>
      <c r="JH6" s="168" t="s">
        <v>745</v>
      </c>
      <c r="JI6" s="168"/>
      <c r="JJ6" s="168"/>
      <c r="JK6" s="168"/>
      <c r="JL6" s="169" t="s">
        <v>818</v>
      </c>
      <c r="JM6" s="168"/>
      <c r="JN6" s="168"/>
      <c r="JO6" s="170"/>
      <c r="JP6" s="171" t="s">
        <v>711</v>
      </c>
      <c r="JQ6" s="164" t="s">
        <v>880</v>
      </c>
      <c r="JR6" s="165" t="s">
        <v>888</v>
      </c>
      <c r="JS6" s="164" t="s">
        <v>889</v>
      </c>
      <c r="JT6" s="164" t="s">
        <v>890</v>
      </c>
      <c r="JU6" s="166" t="s">
        <v>891</v>
      </c>
      <c r="JV6" s="167" t="s">
        <v>892</v>
      </c>
      <c r="JW6" s="164" t="s">
        <v>741</v>
      </c>
      <c r="JX6" s="164" t="s">
        <v>742</v>
      </c>
      <c r="JY6" s="164" t="s">
        <v>743</v>
      </c>
      <c r="JZ6" s="168" t="s">
        <v>745</v>
      </c>
      <c r="KA6" s="168"/>
      <c r="KB6" s="168"/>
      <c r="KC6" s="168"/>
      <c r="KD6" s="169" t="s">
        <v>818</v>
      </c>
      <c r="KE6" s="168"/>
      <c r="KF6" s="168"/>
      <c r="KG6" s="170"/>
      <c r="KH6" s="171" t="s">
        <v>711</v>
      </c>
      <c r="KI6" s="164" t="s">
        <v>880</v>
      </c>
      <c r="KJ6" s="165" t="s">
        <v>888</v>
      </c>
      <c r="KK6" s="164" t="s">
        <v>889</v>
      </c>
      <c r="KL6" s="164" t="s">
        <v>890</v>
      </c>
      <c r="KM6" s="166" t="s">
        <v>891</v>
      </c>
      <c r="KN6" s="167" t="s">
        <v>892</v>
      </c>
      <c r="KO6" s="164" t="s">
        <v>741</v>
      </c>
      <c r="KP6" s="164" t="s">
        <v>742</v>
      </c>
      <c r="KQ6" s="164" t="s">
        <v>743</v>
      </c>
      <c r="KR6" s="168" t="s">
        <v>745</v>
      </c>
      <c r="KS6" s="168"/>
      <c r="KT6" s="168"/>
      <c r="KU6" s="168"/>
      <c r="KV6" s="169" t="s">
        <v>818</v>
      </c>
      <c r="KW6" s="168"/>
      <c r="KX6" s="168"/>
      <c r="KY6" s="170"/>
      <c r="KZ6" s="171" t="s">
        <v>711</v>
      </c>
      <c r="LA6" s="164" t="s">
        <v>880</v>
      </c>
      <c r="LB6" s="165" t="s">
        <v>888</v>
      </c>
      <c r="LC6" s="164" t="s">
        <v>889</v>
      </c>
      <c r="LD6" s="164" t="s">
        <v>890</v>
      </c>
      <c r="LE6" s="166" t="s">
        <v>891</v>
      </c>
      <c r="LF6" s="167" t="s">
        <v>892</v>
      </c>
      <c r="LG6" s="164" t="s">
        <v>741</v>
      </c>
      <c r="LH6" s="164" t="s">
        <v>742</v>
      </c>
      <c r="LI6" s="164" t="s">
        <v>743</v>
      </c>
      <c r="LJ6" s="168" t="s">
        <v>745</v>
      </c>
      <c r="LK6" s="168"/>
      <c r="LL6" s="168"/>
      <c r="LM6" s="168"/>
      <c r="LN6" s="169" t="s">
        <v>818</v>
      </c>
      <c r="LO6" s="168"/>
      <c r="LP6" s="168"/>
      <c r="LQ6" s="170"/>
      <c r="LR6" s="171" t="s">
        <v>711</v>
      </c>
      <c r="LS6" s="164" t="s">
        <v>880</v>
      </c>
      <c r="LT6" s="165" t="s">
        <v>888</v>
      </c>
      <c r="LU6" s="164" t="s">
        <v>889</v>
      </c>
      <c r="LV6" s="164" t="s">
        <v>890</v>
      </c>
      <c r="LW6" s="166" t="s">
        <v>891</v>
      </c>
      <c r="LX6" s="167" t="s">
        <v>892</v>
      </c>
      <c r="LY6" s="164" t="s">
        <v>741</v>
      </c>
      <c r="LZ6" s="164" t="s">
        <v>742</v>
      </c>
      <c r="MA6" s="164" t="s">
        <v>743</v>
      </c>
      <c r="MB6" s="168" t="s">
        <v>745</v>
      </c>
      <c r="MC6" s="168"/>
      <c r="MD6" s="168"/>
      <c r="ME6" s="168"/>
      <c r="MF6" s="169" t="s">
        <v>818</v>
      </c>
      <c r="MG6" s="168"/>
      <c r="MH6" s="168"/>
      <c r="MI6" s="170"/>
      <c r="MJ6" s="171" t="s">
        <v>711</v>
      </c>
      <c r="MK6" s="164" t="s">
        <v>880</v>
      </c>
      <c r="ML6" s="165" t="s">
        <v>888</v>
      </c>
      <c r="MM6" s="164" t="s">
        <v>889</v>
      </c>
      <c r="MN6" s="164" t="s">
        <v>890</v>
      </c>
      <c r="MO6" s="166" t="s">
        <v>891</v>
      </c>
      <c r="MP6" s="167" t="s">
        <v>892</v>
      </c>
      <c r="MQ6" s="164" t="s">
        <v>741</v>
      </c>
      <c r="MR6" s="164" t="s">
        <v>742</v>
      </c>
      <c r="MS6" s="164" t="s">
        <v>743</v>
      </c>
      <c r="MT6" s="168" t="s">
        <v>745</v>
      </c>
      <c r="MU6" s="168"/>
      <c r="MV6" s="168"/>
      <c r="MW6" s="168"/>
      <c r="MX6" s="169" t="s">
        <v>818</v>
      </c>
      <c r="MY6" s="168"/>
      <c r="MZ6" s="168"/>
      <c r="NA6" s="170"/>
      <c r="NB6" s="171" t="s">
        <v>711</v>
      </c>
      <c r="NC6" s="164" t="s">
        <v>880</v>
      </c>
      <c r="ND6" s="165" t="s">
        <v>888</v>
      </c>
      <c r="NE6" s="164" t="s">
        <v>889</v>
      </c>
      <c r="NF6" s="164" t="s">
        <v>890</v>
      </c>
      <c r="NG6" s="166" t="s">
        <v>891</v>
      </c>
      <c r="NH6" s="167" t="s">
        <v>892</v>
      </c>
      <c r="NI6" s="164" t="s">
        <v>741</v>
      </c>
      <c r="NJ6" s="164" t="s">
        <v>742</v>
      </c>
      <c r="NK6" s="164" t="s">
        <v>743</v>
      </c>
      <c r="NL6" s="168" t="s">
        <v>745</v>
      </c>
      <c r="NM6" s="168"/>
      <c r="NN6" s="168"/>
      <c r="NO6" s="168"/>
      <c r="NP6" s="169" t="s">
        <v>818</v>
      </c>
      <c r="NQ6" s="168"/>
      <c r="NR6" s="168"/>
      <c r="NS6" s="170"/>
      <c r="NT6" s="171" t="s">
        <v>711</v>
      </c>
      <c r="NU6" s="164" t="s">
        <v>880</v>
      </c>
      <c r="NV6" s="165" t="s">
        <v>888</v>
      </c>
      <c r="NW6" s="164" t="s">
        <v>889</v>
      </c>
      <c r="NX6" s="164" t="s">
        <v>890</v>
      </c>
      <c r="NY6" s="166" t="s">
        <v>891</v>
      </c>
      <c r="NZ6" s="167" t="s">
        <v>892</v>
      </c>
      <c r="OA6" s="164" t="s">
        <v>741</v>
      </c>
      <c r="OB6" s="164" t="s">
        <v>742</v>
      </c>
      <c r="OC6" s="164" t="s">
        <v>743</v>
      </c>
      <c r="OD6" s="168" t="s">
        <v>745</v>
      </c>
      <c r="OE6" s="168"/>
      <c r="OF6" s="168"/>
      <c r="OG6" s="168"/>
      <c r="OH6" s="169" t="s">
        <v>818</v>
      </c>
      <c r="OI6" s="168"/>
      <c r="OJ6" s="168"/>
      <c r="OK6" s="170"/>
      <c r="OL6" s="171" t="s">
        <v>711</v>
      </c>
    </row>
    <row r="7" spans="1:402" ht="166.5" customHeight="1" x14ac:dyDescent="0.2">
      <c r="A7" s="180"/>
      <c r="B7" s="183"/>
      <c r="C7" s="177"/>
      <c r="D7" s="177"/>
      <c r="E7" s="177"/>
      <c r="F7" s="177"/>
      <c r="G7" s="164"/>
      <c r="H7" s="165"/>
      <c r="I7" s="164"/>
      <c r="J7" s="164"/>
      <c r="K7" s="166"/>
      <c r="L7" s="167"/>
      <c r="M7" s="164"/>
      <c r="N7" s="164"/>
      <c r="O7" s="164"/>
      <c r="P7" s="92" t="s">
        <v>762</v>
      </c>
      <c r="Q7" s="91" t="s">
        <v>876</v>
      </c>
      <c r="R7" s="91" t="s">
        <v>763</v>
      </c>
      <c r="S7" s="91" t="s">
        <v>764</v>
      </c>
      <c r="T7" s="92" t="s">
        <v>762</v>
      </c>
      <c r="U7" s="91" t="s">
        <v>877</v>
      </c>
      <c r="V7" s="91" t="s">
        <v>763</v>
      </c>
      <c r="W7" s="91" t="s">
        <v>764</v>
      </c>
      <c r="X7" s="172"/>
      <c r="Y7" s="164"/>
      <c r="Z7" s="165"/>
      <c r="AA7" s="164"/>
      <c r="AB7" s="164"/>
      <c r="AC7" s="166"/>
      <c r="AD7" s="167"/>
      <c r="AE7" s="164"/>
      <c r="AF7" s="164"/>
      <c r="AG7" s="164"/>
      <c r="AH7" s="92" t="s">
        <v>762</v>
      </c>
      <c r="AI7" s="91" t="s">
        <v>876</v>
      </c>
      <c r="AJ7" s="91" t="s">
        <v>763</v>
      </c>
      <c r="AK7" s="91" t="s">
        <v>764</v>
      </c>
      <c r="AL7" s="92" t="s">
        <v>762</v>
      </c>
      <c r="AM7" s="91" t="s">
        <v>877</v>
      </c>
      <c r="AN7" s="91" t="s">
        <v>763</v>
      </c>
      <c r="AO7" s="91" t="s">
        <v>764</v>
      </c>
      <c r="AP7" s="172"/>
      <c r="AQ7" s="164"/>
      <c r="AR7" s="165"/>
      <c r="AS7" s="164"/>
      <c r="AT7" s="164"/>
      <c r="AU7" s="166"/>
      <c r="AV7" s="167"/>
      <c r="AW7" s="164"/>
      <c r="AX7" s="164"/>
      <c r="AY7" s="164"/>
      <c r="AZ7" s="92" t="s">
        <v>762</v>
      </c>
      <c r="BA7" s="91" t="s">
        <v>876</v>
      </c>
      <c r="BB7" s="91" t="s">
        <v>763</v>
      </c>
      <c r="BC7" s="91" t="s">
        <v>764</v>
      </c>
      <c r="BD7" s="92" t="s">
        <v>762</v>
      </c>
      <c r="BE7" s="91" t="s">
        <v>877</v>
      </c>
      <c r="BF7" s="91" t="s">
        <v>763</v>
      </c>
      <c r="BG7" s="91" t="s">
        <v>764</v>
      </c>
      <c r="BH7" s="172"/>
      <c r="BI7" s="164"/>
      <c r="BJ7" s="165"/>
      <c r="BK7" s="164"/>
      <c r="BL7" s="164"/>
      <c r="BM7" s="166"/>
      <c r="BN7" s="167"/>
      <c r="BO7" s="164"/>
      <c r="BP7" s="164"/>
      <c r="BQ7" s="164"/>
      <c r="BR7" s="92" t="s">
        <v>762</v>
      </c>
      <c r="BS7" s="91" t="s">
        <v>876</v>
      </c>
      <c r="BT7" s="91" t="s">
        <v>763</v>
      </c>
      <c r="BU7" s="91" t="s">
        <v>764</v>
      </c>
      <c r="BV7" s="92" t="s">
        <v>762</v>
      </c>
      <c r="BW7" s="91" t="s">
        <v>877</v>
      </c>
      <c r="BX7" s="91" t="s">
        <v>763</v>
      </c>
      <c r="BY7" s="91" t="s">
        <v>764</v>
      </c>
      <c r="BZ7" s="172"/>
      <c r="CA7" s="164"/>
      <c r="CB7" s="165"/>
      <c r="CC7" s="164"/>
      <c r="CD7" s="164"/>
      <c r="CE7" s="166"/>
      <c r="CF7" s="167"/>
      <c r="CG7" s="164"/>
      <c r="CH7" s="164"/>
      <c r="CI7" s="164"/>
      <c r="CJ7" s="92" t="s">
        <v>762</v>
      </c>
      <c r="CK7" s="91" t="s">
        <v>876</v>
      </c>
      <c r="CL7" s="91" t="s">
        <v>763</v>
      </c>
      <c r="CM7" s="91" t="s">
        <v>764</v>
      </c>
      <c r="CN7" s="92" t="s">
        <v>762</v>
      </c>
      <c r="CO7" s="91" t="s">
        <v>877</v>
      </c>
      <c r="CP7" s="91" t="s">
        <v>763</v>
      </c>
      <c r="CQ7" s="91" t="s">
        <v>764</v>
      </c>
      <c r="CR7" s="172"/>
      <c r="CS7" s="164"/>
      <c r="CT7" s="165"/>
      <c r="CU7" s="164"/>
      <c r="CV7" s="164"/>
      <c r="CW7" s="166"/>
      <c r="CX7" s="167"/>
      <c r="CY7" s="164"/>
      <c r="CZ7" s="164"/>
      <c r="DA7" s="164"/>
      <c r="DB7" s="92" t="s">
        <v>762</v>
      </c>
      <c r="DC7" s="91" t="s">
        <v>876</v>
      </c>
      <c r="DD7" s="91" t="s">
        <v>763</v>
      </c>
      <c r="DE7" s="91" t="s">
        <v>764</v>
      </c>
      <c r="DF7" s="92" t="s">
        <v>762</v>
      </c>
      <c r="DG7" s="91" t="s">
        <v>877</v>
      </c>
      <c r="DH7" s="91" t="s">
        <v>763</v>
      </c>
      <c r="DI7" s="91" t="s">
        <v>764</v>
      </c>
      <c r="DJ7" s="172"/>
      <c r="DK7" s="164"/>
      <c r="DL7" s="165"/>
      <c r="DM7" s="164"/>
      <c r="DN7" s="164"/>
      <c r="DO7" s="166"/>
      <c r="DP7" s="167"/>
      <c r="DQ7" s="164"/>
      <c r="DR7" s="164"/>
      <c r="DS7" s="164"/>
      <c r="DT7" s="92" t="s">
        <v>762</v>
      </c>
      <c r="DU7" s="91" t="s">
        <v>876</v>
      </c>
      <c r="DV7" s="91" t="s">
        <v>763</v>
      </c>
      <c r="DW7" s="91" t="s">
        <v>764</v>
      </c>
      <c r="DX7" s="92" t="s">
        <v>762</v>
      </c>
      <c r="DY7" s="91" t="s">
        <v>877</v>
      </c>
      <c r="DZ7" s="91" t="s">
        <v>763</v>
      </c>
      <c r="EA7" s="91" t="s">
        <v>764</v>
      </c>
      <c r="EB7" s="172"/>
      <c r="EC7" s="164"/>
      <c r="ED7" s="165"/>
      <c r="EE7" s="164"/>
      <c r="EF7" s="164"/>
      <c r="EG7" s="166"/>
      <c r="EH7" s="167"/>
      <c r="EI7" s="164"/>
      <c r="EJ7" s="164"/>
      <c r="EK7" s="164"/>
      <c r="EL7" s="92" t="s">
        <v>762</v>
      </c>
      <c r="EM7" s="91" t="s">
        <v>876</v>
      </c>
      <c r="EN7" s="91" t="s">
        <v>763</v>
      </c>
      <c r="EO7" s="91" t="s">
        <v>764</v>
      </c>
      <c r="EP7" s="92" t="s">
        <v>762</v>
      </c>
      <c r="EQ7" s="91" t="s">
        <v>877</v>
      </c>
      <c r="ER7" s="91" t="s">
        <v>763</v>
      </c>
      <c r="ES7" s="91" t="s">
        <v>764</v>
      </c>
      <c r="ET7" s="172"/>
      <c r="EU7" s="164"/>
      <c r="EV7" s="165"/>
      <c r="EW7" s="164"/>
      <c r="EX7" s="164"/>
      <c r="EY7" s="166"/>
      <c r="EZ7" s="167"/>
      <c r="FA7" s="164"/>
      <c r="FB7" s="164"/>
      <c r="FC7" s="164"/>
      <c r="FD7" s="92" t="s">
        <v>762</v>
      </c>
      <c r="FE7" s="91" t="s">
        <v>876</v>
      </c>
      <c r="FF7" s="91" t="s">
        <v>763</v>
      </c>
      <c r="FG7" s="91" t="s">
        <v>764</v>
      </c>
      <c r="FH7" s="92" t="s">
        <v>762</v>
      </c>
      <c r="FI7" s="91" t="s">
        <v>877</v>
      </c>
      <c r="FJ7" s="91" t="s">
        <v>763</v>
      </c>
      <c r="FK7" s="91" t="s">
        <v>764</v>
      </c>
      <c r="FL7" s="172"/>
      <c r="FM7" s="164"/>
      <c r="FN7" s="165"/>
      <c r="FO7" s="164"/>
      <c r="FP7" s="164"/>
      <c r="FQ7" s="166"/>
      <c r="FR7" s="167"/>
      <c r="FS7" s="164"/>
      <c r="FT7" s="164"/>
      <c r="FU7" s="164"/>
      <c r="FV7" s="92" t="s">
        <v>762</v>
      </c>
      <c r="FW7" s="91" t="s">
        <v>876</v>
      </c>
      <c r="FX7" s="91" t="s">
        <v>763</v>
      </c>
      <c r="FY7" s="91" t="s">
        <v>764</v>
      </c>
      <c r="FZ7" s="92" t="s">
        <v>762</v>
      </c>
      <c r="GA7" s="91" t="s">
        <v>877</v>
      </c>
      <c r="GB7" s="91" t="s">
        <v>763</v>
      </c>
      <c r="GC7" s="91" t="s">
        <v>764</v>
      </c>
      <c r="GD7" s="172"/>
      <c r="GE7" s="164"/>
      <c r="GF7" s="165"/>
      <c r="GG7" s="164"/>
      <c r="GH7" s="164"/>
      <c r="GI7" s="166"/>
      <c r="GJ7" s="167"/>
      <c r="GK7" s="164"/>
      <c r="GL7" s="164"/>
      <c r="GM7" s="164"/>
      <c r="GN7" s="92" t="s">
        <v>762</v>
      </c>
      <c r="GO7" s="91" t="s">
        <v>876</v>
      </c>
      <c r="GP7" s="91" t="s">
        <v>763</v>
      </c>
      <c r="GQ7" s="91" t="s">
        <v>764</v>
      </c>
      <c r="GR7" s="92" t="s">
        <v>762</v>
      </c>
      <c r="GS7" s="91" t="s">
        <v>877</v>
      </c>
      <c r="GT7" s="91" t="s">
        <v>763</v>
      </c>
      <c r="GU7" s="91" t="s">
        <v>764</v>
      </c>
      <c r="GV7" s="172"/>
      <c r="GW7" s="164"/>
      <c r="GX7" s="165"/>
      <c r="GY7" s="164"/>
      <c r="GZ7" s="164"/>
      <c r="HA7" s="166"/>
      <c r="HB7" s="167"/>
      <c r="HC7" s="164"/>
      <c r="HD7" s="164"/>
      <c r="HE7" s="164"/>
      <c r="HF7" s="92" t="s">
        <v>762</v>
      </c>
      <c r="HG7" s="91" t="s">
        <v>876</v>
      </c>
      <c r="HH7" s="91" t="s">
        <v>763</v>
      </c>
      <c r="HI7" s="91" t="s">
        <v>764</v>
      </c>
      <c r="HJ7" s="92" t="s">
        <v>762</v>
      </c>
      <c r="HK7" s="91" t="s">
        <v>877</v>
      </c>
      <c r="HL7" s="91" t="s">
        <v>763</v>
      </c>
      <c r="HM7" s="91" t="s">
        <v>764</v>
      </c>
      <c r="HN7" s="172"/>
      <c r="HO7" s="164"/>
      <c r="HP7" s="165"/>
      <c r="HQ7" s="164"/>
      <c r="HR7" s="164"/>
      <c r="HS7" s="166"/>
      <c r="HT7" s="167"/>
      <c r="HU7" s="164"/>
      <c r="HV7" s="164"/>
      <c r="HW7" s="164"/>
      <c r="HX7" s="92" t="s">
        <v>762</v>
      </c>
      <c r="HY7" s="91" t="s">
        <v>876</v>
      </c>
      <c r="HZ7" s="91" t="s">
        <v>763</v>
      </c>
      <c r="IA7" s="91" t="s">
        <v>764</v>
      </c>
      <c r="IB7" s="92" t="s">
        <v>762</v>
      </c>
      <c r="IC7" s="91" t="s">
        <v>877</v>
      </c>
      <c r="ID7" s="91" t="s">
        <v>763</v>
      </c>
      <c r="IE7" s="91" t="s">
        <v>764</v>
      </c>
      <c r="IF7" s="172"/>
      <c r="IG7" s="164"/>
      <c r="IH7" s="165"/>
      <c r="II7" s="164"/>
      <c r="IJ7" s="164"/>
      <c r="IK7" s="166"/>
      <c r="IL7" s="167"/>
      <c r="IM7" s="164"/>
      <c r="IN7" s="164"/>
      <c r="IO7" s="164"/>
      <c r="IP7" s="92" t="s">
        <v>762</v>
      </c>
      <c r="IQ7" s="91" t="s">
        <v>876</v>
      </c>
      <c r="IR7" s="91" t="s">
        <v>763</v>
      </c>
      <c r="IS7" s="91" t="s">
        <v>764</v>
      </c>
      <c r="IT7" s="92" t="s">
        <v>762</v>
      </c>
      <c r="IU7" s="91" t="s">
        <v>877</v>
      </c>
      <c r="IV7" s="91" t="s">
        <v>763</v>
      </c>
      <c r="IW7" s="91" t="s">
        <v>764</v>
      </c>
      <c r="IX7" s="172"/>
      <c r="IY7" s="164"/>
      <c r="IZ7" s="165"/>
      <c r="JA7" s="164"/>
      <c r="JB7" s="164"/>
      <c r="JC7" s="166"/>
      <c r="JD7" s="167"/>
      <c r="JE7" s="164"/>
      <c r="JF7" s="164"/>
      <c r="JG7" s="164"/>
      <c r="JH7" s="92" t="s">
        <v>762</v>
      </c>
      <c r="JI7" s="91" t="s">
        <v>876</v>
      </c>
      <c r="JJ7" s="91" t="s">
        <v>763</v>
      </c>
      <c r="JK7" s="91" t="s">
        <v>764</v>
      </c>
      <c r="JL7" s="92" t="s">
        <v>762</v>
      </c>
      <c r="JM7" s="91" t="s">
        <v>877</v>
      </c>
      <c r="JN7" s="91" t="s">
        <v>763</v>
      </c>
      <c r="JO7" s="91" t="s">
        <v>764</v>
      </c>
      <c r="JP7" s="172"/>
      <c r="JQ7" s="164"/>
      <c r="JR7" s="165"/>
      <c r="JS7" s="164"/>
      <c r="JT7" s="164"/>
      <c r="JU7" s="166"/>
      <c r="JV7" s="167"/>
      <c r="JW7" s="164"/>
      <c r="JX7" s="164"/>
      <c r="JY7" s="164"/>
      <c r="JZ7" s="92" t="s">
        <v>762</v>
      </c>
      <c r="KA7" s="91" t="s">
        <v>876</v>
      </c>
      <c r="KB7" s="91" t="s">
        <v>763</v>
      </c>
      <c r="KC7" s="91" t="s">
        <v>764</v>
      </c>
      <c r="KD7" s="92" t="s">
        <v>762</v>
      </c>
      <c r="KE7" s="91" t="s">
        <v>877</v>
      </c>
      <c r="KF7" s="91" t="s">
        <v>763</v>
      </c>
      <c r="KG7" s="91" t="s">
        <v>764</v>
      </c>
      <c r="KH7" s="172"/>
      <c r="KI7" s="164"/>
      <c r="KJ7" s="165"/>
      <c r="KK7" s="164"/>
      <c r="KL7" s="164"/>
      <c r="KM7" s="166"/>
      <c r="KN7" s="167"/>
      <c r="KO7" s="164"/>
      <c r="KP7" s="164"/>
      <c r="KQ7" s="164"/>
      <c r="KR7" s="92" t="s">
        <v>762</v>
      </c>
      <c r="KS7" s="91" t="s">
        <v>876</v>
      </c>
      <c r="KT7" s="91" t="s">
        <v>763</v>
      </c>
      <c r="KU7" s="91" t="s">
        <v>764</v>
      </c>
      <c r="KV7" s="92" t="s">
        <v>762</v>
      </c>
      <c r="KW7" s="91" t="s">
        <v>877</v>
      </c>
      <c r="KX7" s="91" t="s">
        <v>763</v>
      </c>
      <c r="KY7" s="91" t="s">
        <v>764</v>
      </c>
      <c r="KZ7" s="172"/>
      <c r="LA7" s="164"/>
      <c r="LB7" s="165"/>
      <c r="LC7" s="164"/>
      <c r="LD7" s="164"/>
      <c r="LE7" s="166"/>
      <c r="LF7" s="167"/>
      <c r="LG7" s="164"/>
      <c r="LH7" s="164"/>
      <c r="LI7" s="164"/>
      <c r="LJ7" s="92" t="s">
        <v>762</v>
      </c>
      <c r="LK7" s="91" t="s">
        <v>876</v>
      </c>
      <c r="LL7" s="91" t="s">
        <v>763</v>
      </c>
      <c r="LM7" s="91" t="s">
        <v>764</v>
      </c>
      <c r="LN7" s="92" t="s">
        <v>762</v>
      </c>
      <c r="LO7" s="91" t="s">
        <v>877</v>
      </c>
      <c r="LP7" s="91" t="s">
        <v>763</v>
      </c>
      <c r="LQ7" s="91" t="s">
        <v>764</v>
      </c>
      <c r="LR7" s="172"/>
      <c r="LS7" s="164"/>
      <c r="LT7" s="165"/>
      <c r="LU7" s="164"/>
      <c r="LV7" s="164"/>
      <c r="LW7" s="166"/>
      <c r="LX7" s="167"/>
      <c r="LY7" s="164"/>
      <c r="LZ7" s="164"/>
      <c r="MA7" s="164"/>
      <c r="MB7" s="92" t="s">
        <v>762</v>
      </c>
      <c r="MC7" s="91" t="s">
        <v>876</v>
      </c>
      <c r="MD7" s="91" t="s">
        <v>763</v>
      </c>
      <c r="ME7" s="91" t="s">
        <v>764</v>
      </c>
      <c r="MF7" s="92" t="s">
        <v>762</v>
      </c>
      <c r="MG7" s="91" t="s">
        <v>877</v>
      </c>
      <c r="MH7" s="91" t="s">
        <v>763</v>
      </c>
      <c r="MI7" s="91" t="s">
        <v>764</v>
      </c>
      <c r="MJ7" s="172"/>
      <c r="MK7" s="164"/>
      <c r="ML7" s="165"/>
      <c r="MM7" s="164"/>
      <c r="MN7" s="164"/>
      <c r="MO7" s="166"/>
      <c r="MP7" s="167"/>
      <c r="MQ7" s="164"/>
      <c r="MR7" s="164"/>
      <c r="MS7" s="164"/>
      <c r="MT7" s="92" t="s">
        <v>762</v>
      </c>
      <c r="MU7" s="91" t="s">
        <v>876</v>
      </c>
      <c r="MV7" s="91" t="s">
        <v>763</v>
      </c>
      <c r="MW7" s="91" t="s">
        <v>764</v>
      </c>
      <c r="MX7" s="92" t="s">
        <v>762</v>
      </c>
      <c r="MY7" s="91" t="s">
        <v>877</v>
      </c>
      <c r="MZ7" s="91" t="s">
        <v>763</v>
      </c>
      <c r="NA7" s="91" t="s">
        <v>764</v>
      </c>
      <c r="NB7" s="172"/>
      <c r="NC7" s="164"/>
      <c r="ND7" s="165"/>
      <c r="NE7" s="164"/>
      <c r="NF7" s="164"/>
      <c r="NG7" s="166"/>
      <c r="NH7" s="167"/>
      <c r="NI7" s="164"/>
      <c r="NJ7" s="164"/>
      <c r="NK7" s="164"/>
      <c r="NL7" s="92" t="s">
        <v>762</v>
      </c>
      <c r="NM7" s="91" t="s">
        <v>876</v>
      </c>
      <c r="NN7" s="91" t="s">
        <v>763</v>
      </c>
      <c r="NO7" s="91" t="s">
        <v>764</v>
      </c>
      <c r="NP7" s="92" t="s">
        <v>762</v>
      </c>
      <c r="NQ7" s="91" t="s">
        <v>877</v>
      </c>
      <c r="NR7" s="91" t="s">
        <v>763</v>
      </c>
      <c r="NS7" s="91" t="s">
        <v>764</v>
      </c>
      <c r="NT7" s="172"/>
      <c r="NU7" s="164"/>
      <c r="NV7" s="165"/>
      <c r="NW7" s="164"/>
      <c r="NX7" s="164"/>
      <c r="NY7" s="166"/>
      <c r="NZ7" s="167"/>
      <c r="OA7" s="164"/>
      <c r="OB7" s="164"/>
      <c r="OC7" s="164"/>
      <c r="OD7" s="92" t="s">
        <v>762</v>
      </c>
      <c r="OE7" s="91" t="s">
        <v>876</v>
      </c>
      <c r="OF7" s="91" t="s">
        <v>763</v>
      </c>
      <c r="OG7" s="91" t="s">
        <v>764</v>
      </c>
      <c r="OH7" s="92" t="s">
        <v>762</v>
      </c>
      <c r="OI7" s="91" t="s">
        <v>877</v>
      </c>
      <c r="OJ7" s="91" t="s">
        <v>763</v>
      </c>
      <c r="OK7" s="91" t="s">
        <v>764</v>
      </c>
      <c r="OL7" s="172"/>
    </row>
    <row r="8" spans="1:402" x14ac:dyDescent="0.2">
      <c r="A8" s="84" t="s">
        <v>432</v>
      </c>
      <c r="B8" s="56"/>
      <c r="C8" s="124"/>
      <c r="D8" s="124"/>
      <c r="E8" s="80">
        <f>IFERROR(DATEDIF(C8,D8,"D"),0)</f>
        <v>0</v>
      </c>
      <c r="F8" s="66" t="s">
        <v>644</v>
      </c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95">
        <f>SUM(G8:W8)</f>
        <v>0</v>
      </c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95">
        <f>SUM(Y8:AO8)</f>
        <v>0</v>
      </c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95">
        <f>SUM(AQ8:BG8)</f>
        <v>0</v>
      </c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95">
        <f>SUM(BI8:BY8)</f>
        <v>0</v>
      </c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95">
        <f t="shared" ref="CR8:CR47" si="0">SUM(CA8:CQ8)</f>
        <v>0</v>
      </c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95">
        <f t="shared" ref="DJ8:DJ47" si="1">SUM(CS8:DI8)</f>
        <v>0</v>
      </c>
      <c r="DK8" s="85"/>
      <c r="DL8" s="85"/>
      <c r="DM8" s="85"/>
      <c r="DN8" s="85"/>
      <c r="DO8" s="85"/>
      <c r="DP8" s="85"/>
      <c r="DQ8" s="85"/>
      <c r="DR8" s="85"/>
      <c r="DS8" s="85"/>
      <c r="DT8" s="85"/>
      <c r="DU8" s="85"/>
      <c r="DV8" s="85"/>
      <c r="DW8" s="85"/>
      <c r="DX8" s="85"/>
      <c r="DY8" s="85"/>
      <c r="DZ8" s="85"/>
      <c r="EA8" s="85"/>
      <c r="EB8" s="95">
        <f>SUM(DK8:EA8)</f>
        <v>0</v>
      </c>
      <c r="EC8" s="85"/>
      <c r="ED8" s="85"/>
      <c r="EE8" s="85"/>
      <c r="EF8" s="85"/>
      <c r="EG8" s="85"/>
      <c r="EH8" s="85"/>
      <c r="EI8" s="85"/>
      <c r="EJ8" s="85"/>
      <c r="EK8" s="85"/>
      <c r="EL8" s="85"/>
      <c r="EM8" s="85"/>
      <c r="EN8" s="85"/>
      <c r="EO8" s="85"/>
      <c r="EP8" s="85"/>
      <c r="EQ8" s="85"/>
      <c r="ER8" s="85"/>
      <c r="ES8" s="85"/>
      <c r="ET8" s="95">
        <f>SUM(EC8:ES8)</f>
        <v>0</v>
      </c>
      <c r="EU8" s="85"/>
      <c r="EV8" s="85"/>
      <c r="EW8" s="85"/>
      <c r="EX8" s="85"/>
      <c r="EY8" s="85"/>
      <c r="EZ8" s="85"/>
      <c r="FA8" s="85"/>
      <c r="FB8" s="85"/>
      <c r="FC8" s="85"/>
      <c r="FD8" s="85"/>
      <c r="FE8" s="85"/>
      <c r="FF8" s="85"/>
      <c r="FG8" s="85"/>
      <c r="FH8" s="85"/>
      <c r="FI8" s="85"/>
      <c r="FJ8" s="85"/>
      <c r="FK8" s="85"/>
      <c r="FL8" s="95">
        <f>SUM(EU8:FK8)</f>
        <v>0</v>
      </c>
      <c r="FM8" s="85"/>
      <c r="FN8" s="85"/>
      <c r="FO8" s="85"/>
      <c r="FP8" s="85"/>
      <c r="FQ8" s="85"/>
      <c r="FR8" s="85"/>
      <c r="FS8" s="85"/>
      <c r="FT8" s="85"/>
      <c r="FU8" s="85"/>
      <c r="FV8" s="85"/>
      <c r="FW8" s="85"/>
      <c r="FX8" s="85"/>
      <c r="FY8" s="85"/>
      <c r="FZ8" s="85"/>
      <c r="GA8" s="85"/>
      <c r="GB8" s="85"/>
      <c r="GC8" s="85"/>
      <c r="GD8" s="95">
        <f>SUM(FM8:GC8)</f>
        <v>0</v>
      </c>
      <c r="GE8" s="85"/>
      <c r="GF8" s="85"/>
      <c r="GG8" s="85"/>
      <c r="GH8" s="85"/>
      <c r="GI8" s="85"/>
      <c r="GJ8" s="85"/>
      <c r="GK8" s="85"/>
      <c r="GL8" s="85"/>
      <c r="GM8" s="85"/>
      <c r="GN8" s="85"/>
      <c r="GO8" s="85"/>
      <c r="GP8" s="85"/>
      <c r="GQ8" s="85"/>
      <c r="GR8" s="85"/>
      <c r="GS8" s="85"/>
      <c r="GT8" s="85"/>
      <c r="GU8" s="85"/>
      <c r="GV8" s="95">
        <f>SUM(GE8:GU8)</f>
        <v>0</v>
      </c>
      <c r="GW8" s="85"/>
      <c r="GX8" s="85"/>
      <c r="GY8" s="85"/>
      <c r="GZ8" s="85"/>
      <c r="HA8" s="85"/>
      <c r="HB8" s="85"/>
      <c r="HC8" s="85"/>
      <c r="HD8" s="85"/>
      <c r="HE8" s="85"/>
      <c r="HF8" s="85"/>
      <c r="HG8" s="85"/>
      <c r="HH8" s="85"/>
      <c r="HI8" s="85"/>
      <c r="HJ8" s="85"/>
      <c r="HK8" s="85"/>
      <c r="HL8" s="85"/>
      <c r="HM8" s="85"/>
      <c r="HN8" s="95">
        <f>SUM(GW8:HM8)</f>
        <v>0</v>
      </c>
      <c r="HO8" s="85"/>
      <c r="HP8" s="85"/>
      <c r="HQ8" s="85"/>
      <c r="HR8" s="85"/>
      <c r="HS8" s="85"/>
      <c r="HT8" s="85"/>
      <c r="HU8" s="85"/>
      <c r="HV8" s="85"/>
      <c r="HW8" s="85"/>
      <c r="HX8" s="85"/>
      <c r="HY8" s="85"/>
      <c r="HZ8" s="85"/>
      <c r="IA8" s="85"/>
      <c r="IB8" s="85"/>
      <c r="IC8" s="85"/>
      <c r="ID8" s="85"/>
      <c r="IE8" s="85"/>
      <c r="IF8" s="95">
        <f>SUM(HO8:IE8)</f>
        <v>0</v>
      </c>
      <c r="IG8" s="85"/>
      <c r="IH8" s="85"/>
      <c r="II8" s="85"/>
      <c r="IJ8" s="85"/>
      <c r="IK8" s="85"/>
      <c r="IL8" s="85"/>
      <c r="IM8" s="85"/>
      <c r="IN8" s="85"/>
      <c r="IO8" s="85"/>
      <c r="IP8" s="85"/>
      <c r="IQ8" s="85"/>
      <c r="IR8" s="85"/>
      <c r="IS8" s="85"/>
      <c r="IT8" s="85"/>
      <c r="IU8" s="85"/>
      <c r="IV8" s="85"/>
      <c r="IW8" s="85"/>
      <c r="IX8" s="95">
        <f>SUM(IG8:IW8)</f>
        <v>0</v>
      </c>
      <c r="IY8" s="85"/>
      <c r="IZ8" s="85"/>
      <c r="JA8" s="85"/>
      <c r="JB8" s="85"/>
      <c r="JC8" s="85"/>
      <c r="JD8" s="85"/>
      <c r="JE8" s="85"/>
      <c r="JF8" s="85"/>
      <c r="JG8" s="85"/>
      <c r="JH8" s="85"/>
      <c r="JI8" s="85"/>
      <c r="JJ8" s="85"/>
      <c r="JK8" s="85"/>
      <c r="JL8" s="85"/>
      <c r="JM8" s="85"/>
      <c r="JN8" s="85"/>
      <c r="JO8" s="85"/>
      <c r="JP8" s="95">
        <f>SUM(IY8:JO8)</f>
        <v>0</v>
      </c>
      <c r="JQ8" s="85"/>
      <c r="JR8" s="85"/>
      <c r="JS8" s="85"/>
      <c r="JT8" s="85"/>
      <c r="JU8" s="85"/>
      <c r="JV8" s="85"/>
      <c r="JW8" s="85"/>
      <c r="JX8" s="85"/>
      <c r="JY8" s="85"/>
      <c r="JZ8" s="85"/>
      <c r="KA8" s="85"/>
      <c r="KB8" s="85"/>
      <c r="KC8" s="85"/>
      <c r="KD8" s="85"/>
      <c r="KE8" s="85"/>
      <c r="KF8" s="85"/>
      <c r="KG8" s="85"/>
      <c r="KH8" s="95">
        <f>SUM(JQ8:KG8)</f>
        <v>0</v>
      </c>
      <c r="KI8" s="85"/>
      <c r="KJ8" s="85"/>
      <c r="KK8" s="85"/>
      <c r="KL8" s="85"/>
      <c r="KM8" s="85"/>
      <c r="KN8" s="85"/>
      <c r="KO8" s="85"/>
      <c r="KP8" s="85"/>
      <c r="KQ8" s="85"/>
      <c r="KR8" s="85"/>
      <c r="KS8" s="85"/>
      <c r="KT8" s="85"/>
      <c r="KU8" s="85"/>
      <c r="KV8" s="85"/>
      <c r="KW8" s="85"/>
      <c r="KX8" s="85"/>
      <c r="KY8" s="85"/>
      <c r="KZ8" s="95">
        <f>SUM(KI8:KY8)</f>
        <v>0</v>
      </c>
      <c r="LA8" s="85"/>
      <c r="LB8" s="85"/>
      <c r="LC8" s="85"/>
      <c r="LD8" s="85"/>
      <c r="LE8" s="85"/>
      <c r="LF8" s="85"/>
      <c r="LG8" s="85"/>
      <c r="LH8" s="85"/>
      <c r="LI8" s="85"/>
      <c r="LJ8" s="85"/>
      <c r="LK8" s="85"/>
      <c r="LL8" s="85"/>
      <c r="LM8" s="85"/>
      <c r="LN8" s="85"/>
      <c r="LO8" s="85"/>
      <c r="LP8" s="85"/>
      <c r="LQ8" s="85"/>
      <c r="LR8" s="95">
        <f>SUM(LA8:LQ8)</f>
        <v>0</v>
      </c>
      <c r="LS8" s="85"/>
      <c r="LT8" s="85"/>
      <c r="LU8" s="85"/>
      <c r="LV8" s="85"/>
      <c r="LW8" s="85"/>
      <c r="LX8" s="85"/>
      <c r="LY8" s="85"/>
      <c r="LZ8" s="85"/>
      <c r="MA8" s="85"/>
      <c r="MB8" s="85"/>
      <c r="MC8" s="85"/>
      <c r="MD8" s="85"/>
      <c r="ME8" s="85"/>
      <c r="MF8" s="85"/>
      <c r="MG8" s="85"/>
      <c r="MH8" s="85"/>
      <c r="MI8" s="85"/>
      <c r="MJ8" s="95">
        <f>SUM(LS8:MI8)</f>
        <v>0</v>
      </c>
      <c r="MK8" s="85"/>
      <c r="ML8" s="85"/>
      <c r="MM8" s="85"/>
      <c r="MN8" s="85"/>
      <c r="MO8" s="85"/>
      <c r="MP8" s="85"/>
      <c r="MQ8" s="85"/>
      <c r="MR8" s="85"/>
      <c r="MS8" s="85"/>
      <c r="MT8" s="85"/>
      <c r="MU8" s="85"/>
      <c r="MV8" s="85"/>
      <c r="MW8" s="85"/>
      <c r="MX8" s="85"/>
      <c r="MY8" s="85"/>
      <c r="MZ8" s="85"/>
      <c r="NA8" s="85"/>
      <c r="NB8" s="95">
        <f>SUM(MK8:NA8)</f>
        <v>0</v>
      </c>
      <c r="NC8" s="85"/>
      <c r="ND8" s="85"/>
      <c r="NE8" s="85"/>
      <c r="NF8" s="85"/>
      <c r="NG8" s="85"/>
      <c r="NH8" s="85"/>
      <c r="NI8" s="85"/>
      <c r="NJ8" s="85"/>
      <c r="NK8" s="85"/>
      <c r="NL8" s="85"/>
      <c r="NM8" s="85"/>
      <c r="NN8" s="85"/>
      <c r="NO8" s="85"/>
      <c r="NP8" s="85"/>
      <c r="NQ8" s="85"/>
      <c r="NR8" s="85"/>
      <c r="NS8" s="85"/>
      <c r="NT8" s="95">
        <f>SUM(NC8:NS8)</f>
        <v>0</v>
      </c>
      <c r="NU8" s="130">
        <f t="shared" ref="NU8:NU47" si="2">G8+Y8+AQ8+BI8+CA8+CS8+DK8+EC8+EU8+FM8+GE8+GW8+HO8+IG8+IY8+JQ8+KI8+LA8+LS8+MK8+NC8</f>
        <v>0</v>
      </c>
      <c r="NV8" s="130">
        <f t="shared" ref="NV8:NV47" si="3">H8+Z8+AR8+BJ8+CB8+CT8+DL8+ED8+EV8+FN8+GF8+GX8+HP8+IH8+IZ8+JR8+KJ8+LB8+LT8+ML8+ND8</f>
        <v>0</v>
      </c>
      <c r="NW8" s="130">
        <f t="shared" ref="NW8:NW47" si="4">I8+AA8+AS8+BK8+CC8+CU8+DM8+EE8+EW8+FO8+GG8+GY8+HQ8+II8+JA8+JS8+KK8+LC8+LU8+MM8+NE8</f>
        <v>0</v>
      </c>
      <c r="NX8" s="130">
        <f t="shared" ref="NX8:NX47" si="5">J8+AB8+AT8+BL8+CD8+CV8+DN8+EF8+EX8+FP8+GH8+GZ8+HR8+IJ8+JB8+JT8+KL8+LD8+LV8+MN8+NF8</f>
        <v>0</v>
      </c>
      <c r="NY8" s="130">
        <f t="shared" ref="NY8:NY47" si="6">K8+AC8+AU8+BM8+CE8+CW8+DO8+EG8+EY8+FQ8+GI8+HA8+HS8+IK8+JC8+JU8+KM8+LE8+LW8+MO8+NG8</f>
        <v>0</v>
      </c>
      <c r="NZ8" s="130">
        <f t="shared" ref="NZ8:NZ47" si="7">L8+AD8+AV8+BN8+CF8+CX8+DP8+EH8+EZ8+FR8+GJ8+HB8+HT8+IL8+JD8+JV8+KN8+LF8+LX8+MP8+NH8</f>
        <v>0</v>
      </c>
      <c r="OA8" s="130">
        <f t="shared" ref="OA8:OA47" si="8">M8+AE8+AW8+BO8+CG8+CY8+DQ8+EI8+FA8+FS8+GK8+HC8+HU8+IM8+JE8+JW8+KO8+LG8+LY8+MQ8+NI8</f>
        <v>0</v>
      </c>
      <c r="OB8" s="130">
        <f t="shared" ref="OB8:OB47" si="9">N8+AF8+AX8+BP8+CH8+CZ8+DR8+EJ8+FB8+FT8+GL8+HD8+HV8+IN8+JF8+JX8+KP8+LH8+LZ8+MR8+NJ8</f>
        <v>0</v>
      </c>
      <c r="OC8" s="130">
        <f t="shared" ref="OC8:OC47" si="10">O8+AG8+AY8+BQ8+CI8+DA8+DS8+EK8+FC8+FU8+GM8+HE8+HW8+IO8+JG8+JY8+KQ8+LI8+MA8+MS8+NK8</f>
        <v>0</v>
      </c>
      <c r="OD8" s="130">
        <f t="shared" ref="OD8:OD47" si="11">P8+AH8+AZ8+BR8+CJ8+DB8+DT8+EL8+FD8+FV8+GN8+HF8+HX8+IP8+JH8+JZ8+KR8+LJ8+MB8+MT8+NL8</f>
        <v>0</v>
      </c>
      <c r="OE8" s="130">
        <f t="shared" ref="OE8:OE47" si="12">Q8+AI8+BA8+BS8+CK8+DC8+DU8+EM8+FE8+FW8+GO8+HG8+HY8+IQ8+JI8+KA8+KS8+LK8+MC8+MU8+NM8</f>
        <v>0</v>
      </c>
      <c r="OF8" s="130">
        <f t="shared" ref="OF8:OF47" si="13">R8+AJ8+BB8+BT8+CL8+DD8+DV8+EN8+FF8+FX8+GP8+HH8+HZ8+IR8+JJ8+KB8+KT8+LL8+MD8+MV8+NN8</f>
        <v>0</v>
      </c>
      <c r="OG8" s="130">
        <f t="shared" ref="OG8:OG47" si="14">S8+AK8+BC8+BU8+CM8+DE8+DW8+EO8+FG8+FY8+GQ8+HI8+IA8+IS8+JK8+KC8+KU8+LM8+ME8+MW8+NO8</f>
        <v>0</v>
      </c>
      <c r="OH8" s="130">
        <f t="shared" ref="OH8:OH47" si="15">T8+AL8+BD8+BV8+CN8+DF8+DX8+EP8+FH8+FZ8+GR8+HJ8+IB8+IT8+JL8+KD8+KV8+LN8+MF8+MX8+NP8</f>
        <v>0</v>
      </c>
      <c r="OI8" s="130">
        <f t="shared" ref="OI8:OI47" si="16">U8+AM8+BE8+BW8+CO8+DG8+DY8+EQ8+FI8+GA8+GS8+HK8+IC8+IU8+JM8+KE8+KW8+LO8+MG8+MY8+NQ8</f>
        <v>0</v>
      </c>
      <c r="OJ8" s="130">
        <f t="shared" ref="OJ8:OJ47" si="17">V8+AN8+BF8+BX8+CP8+DH8+DZ8+ER8+FJ8+GB8+GT8+HL8+ID8+IV8+JN8+KF8+KX8+LP8+MH8+MZ8+NR8</f>
        <v>0</v>
      </c>
      <c r="OK8" s="130">
        <f t="shared" ref="OK8:OK47" si="18">W8+AO8+BG8+BY8+CQ8+DI8+EA8+ES8+FK8+GC8+GU8+HM8+IE8+IW8+JO8+KG8+KY8+LQ8+MI8+NA8+NS8</f>
        <v>0</v>
      </c>
      <c r="OL8" s="130">
        <f>SUM(NU8:OK8)</f>
        <v>0</v>
      </c>
    </row>
    <row r="9" spans="1:402" x14ac:dyDescent="0.2">
      <c r="A9" s="84" t="s">
        <v>432</v>
      </c>
      <c r="B9" s="56"/>
      <c r="C9" s="124"/>
      <c r="D9" s="124"/>
      <c r="E9" s="80">
        <f t="shared" ref="E9:E28" si="19">IFERROR(DATEDIF(C9,D9,"D"),0)</f>
        <v>0</v>
      </c>
      <c r="F9" s="66" t="s">
        <v>644</v>
      </c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95">
        <f t="shared" ref="X9:X47" si="20">SUM(G9:W9)</f>
        <v>0</v>
      </c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95">
        <f t="shared" ref="AP9:AP47" si="21">SUM(Y9:AO9)</f>
        <v>0</v>
      </c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95">
        <f t="shared" ref="BH9:BH47" si="22">SUM(AQ9:BG9)</f>
        <v>0</v>
      </c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95">
        <f t="shared" ref="BZ9:BZ47" si="23">SUM(BI9:BY9)</f>
        <v>0</v>
      </c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95">
        <f t="shared" si="0"/>
        <v>0</v>
      </c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95">
        <f t="shared" si="1"/>
        <v>0</v>
      </c>
      <c r="DK9" s="85"/>
      <c r="DL9" s="85"/>
      <c r="DM9" s="85"/>
      <c r="DN9" s="85"/>
      <c r="DO9" s="85"/>
      <c r="DP9" s="85"/>
      <c r="DQ9" s="85"/>
      <c r="DR9" s="85"/>
      <c r="DS9" s="85"/>
      <c r="DT9" s="85"/>
      <c r="DU9" s="85"/>
      <c r="DV9" s="85"/>
      <c r="DW9" s="85"/>
      <c r="DX9" s="85"/>
      <c r="DY9" s="85"/>
      <c r="DZ9" s="85"/>
      <c r="EA9" s="85"/>
      <c r="EB9" s="95">
        <f t="shared" ref="EB9:EB47" si="24">SUM(DK9:EA9)</f>
        <v>0</v>
      </c>
      <c r="EC9" s="85"/>
      <c r="ED9" s="85"/>
      <c r="EE9" s="85"/>
      <c r="EF9" s="85"/>
      <c r="EG9" s="85"/>
      <c r="EH9" s="85"/>
      <c r="EI9" s="85"/>
      <c r="EJ9" s="85"/>
      <c r="EK9" s="85"/>
      <c r="EL9" s="85"/>
      <c r="EM9" s="85"/>
      <c r="EN9" s="85"/>
      <c r="EO9" s="85"/>
      <c r="EP9" s="85"/>
      <c r="EQ9" s="85"/>
      <c r="ER9" s="85"/>
      <c r="ES9" s="85"/>
      <c r="ET9" s="95">
        <f t="shared" ref="ET9:ET47" si="25">SUM(EC9:ES9)</f>
        <v>0</v>
      </c>
      <c r="EU9" s="85"/>
      <c r="EV9" s="85"/>
      <c r="EW9" s="85"/>
      <c r="EX9" s="85"/>
      <c r="EY9" s="85"/>
      <c r="EZ9" s="85"/>
      <c r="FA9" s="85"/>
      <c r="FB9" s="85"/>
      <c r="FC9" s="85"/>
      <c r="FD9" s="85"/>
      <c r="FE9" s="85"/>
      <c r="FF9" s="85"/>
      <c r="FG9" s="85"/>
      <c r="FH9" s="85"/>
      <c r="FI9" s="85"/>
      <c r="FJ9" s="85"/>
      <c r="FK9" s="85"/>
      <c r="FL9" s="95">
        <f t="shared" ref="FL9:FL47" si="26">SUM(EU9:FK9)</f>
        <v>0</v>
      </c>
      <c r="FM9" s="85"/>
      <c r="FN9" s="85"/>
      <c r="FO9" s="85"/>
      <c r="FP9" s="85"/>
      <c r="FQ9" s="85"/>
      <c r="FR9" s="85"/>
      <c r="FS9" s="85"/>
      <c r="FT9" s="85"/>
      <c r="FU9" s="85"/>
      <c r="FV9" s="85"/>
      <c r="FW9" s="85"/>
      <c r="FX9" s="85"/>
      <c r="FY9" s="85"/>
      <c r="FZ9" s="85"/>
      <c r="GA9" s="85"/>
      <c r="GB9" s="85"/>
      <c r="GC9" s="85"/>
      <c r="GD9" s="95">
        <f t="shared" ref="GD9:GD47" si="27">SUM(FM9:GC9)</f>
        <v>0</v>
      </c>
      <c r="GE9" s="85"/>
      <c r="GF9" s="85"/>
      <c r="GG9" s="85"/>
      <c r="GH9" s="85"/>
      <c r="GI9" s="85"/>
      <c r="GJ9" s="85"/>
      <c r="GK9" s="85"/>
      <c r="GL9" s="85"/>
      <c r="GM9" s="85"/>
      <c r="GN9" s="85"/>
      <c r="GO9" s="85"/>
      <c r="GP9" s="85"/>
      <c r="GQ9" s="85"/>
      <c r="GR9" s="85"/>
      <c r="GS9" s="85"/>
      <c r="GT9" s="85"/>
      <c r="GU9" s="85"/>
      <c r="GV9" s="95">
        <f t="shared" ref="GV9:GV47" si="28">SUM(GE9:GU9)</f>
        <v>0</v>
      </c>
      <c r="GW9" s="85"/>
      <c r="GX9" s="85"/>
      <c r="GY9" s="85"/>
      <c r="GZ9" s="85"/>
      <c r="HA9" s="85"/>
      <c r="HB9" s="85"/>
      <c r="HC9" s="85"/>
      <c r="HD9" s="85"/>
      <c r="HE9" s="85"/>
      <c r="HF9" s="85"/>
      <c r="HG9" s="85"/>
      <c r="HH9" s="85"/>
      <c r="HI9" s="85"/>
      <c r="HJ9" s="85"/>
      <c r="HK9" s="85"/>
      <c r="HL9" s="85"/>
      <c r="HM9" s="85"/>
      <c r="HN9" s="95">
        <f t="shared" ref="HN9:HN47" si="29">SUM(GW9:HM9)</f>
        <v>0</v>
      </c>
      <c r="HO9" s="85"/>
      <c r="HP9" s="85"/>
      <c r="HQ9" s="85"/>
      <c r="HR9" s="85"/>
      <c r="HS9" s="85"/>
      <c r="HT9" s="85"/>
      <c r="HU9" s="85"/>
      <c r="HV9" s="85"/>
      <c r="HW9" s="85"/>
      <c r="HX9" s="85"/>
      <c r="HY9" s="85"/>
      <c r="HZ9" s="85"/>
      <c r="IA9" s="85"/>
      <c r="IB9" s="85"/>
      <c r="IC9" s="85"/>
      <c r="ID9" s="85"/>
      <c r="IE9" s="85"/>
      <c r="IF9" s="95">
        <f t="shared" ref="IF9:IF47" si="30">SUM(HO9:IE9)</f>
        <v>0</v>
      </c>
      <c r="IG9" s="85"/>
      <c r="IH9" s="85"/>
      <c r="II9" s="85"/>
      <c r="IJ9" s="85"/>
      <c r="IK9" s="85"/>
      <c r="IL9" s="85"/>
      <c r="IM9" s="85"/>
      <c r="IN9" s="85"/>
      <c r="IO9" s="85"/>
      <c r="IP9" s="85"/>
      <c r="IQ9" s="85"/>
      <c r="IR9" s="85"/>
      <c r="IS9" s="85"/>
      <c r="IT9" s="85"/>
      <c r="IU9" s="85"/>
      <c r="IV9" s="85"/>
      <c r="IW9" s="85"/>
      <c r="IX9" s="95">
        <f t="shared" ref="IX9:IX47" si="31">SUM(IG9:IW9)</f>
        <v>0</v>
      </c>
      <c r="IY9" s="85"/>
      <c r="IZ9" s="85"/>
      <c r="JA9" s="85"/>
      <c r="JB9" s="85"/>
      <c r="JC9" s="85"/>
      <c r="JD9" s="85"/>
      <c r="JE9" s="85"/>
      <c r="JF9" s="85"/>
      <c r="JG9" s="85"/>
      <c r="JH9" s="85"/>
      <c r="JI9" s="85"/>
      <c r="JJ9" s="85"/>
      <c r="JK9" s="85"/>
      <c r="JL9" s="85"/>
      <c r="JM9" s="85"/>
      <c r="JN9" s="85"/>
      <c r="JO9" s="85"/>
      <c r="JP9" s="95">
        <f t="shared" ref="JP9:JP47" si="32">SUM(IY9:JO9)</f>
        <v>0</v>
      </c>
      <c r="JQ9" s="85"/>
      <c r="JR9" s="85"/>
      <c r="JS9" s="85"/>
      <c r="JT9" s="85"/>
      <c r="JU9" s="85"/>
      <c r="JV9" s="85"/>
      <c r="JW9" s="85"/>
      <c r="JX9" s="85"/>
      <c r="JY9" s="85"/>
      <c r="JZ9" s="85"/>
      <c r="KA9" s="85"/>
      <c r="KB9" s="85"/>
      <c r="KC9" s="85"/>
      <c r="KD9" s="85"/>
      <c r="KE9" s="85"/>
      <c r="KF9" s="85"/>
      <c r="KG9" s="85"/>
      <c r="KH9" s="95">
        <f t="shared" ref="KH9:KH47" si="33">SUM(JQ9:KG9)</f>
        <v>0</v>
      </c>
      <c r="KI9" s="85"/>
      <c r="KJ9" s="85"/>
      <c r="KK9" s="85"/>
      <c r="KL9" s="85"/>
      <c r="KM9" s="85"/>
      <c r="KN9" s="85"/>
      <c r="KO9" s="85"/>
      <c r="KP9" s="85"/>
      <c r="KQ9" s="85"/>
      <c r="KR9" s="85"/>
      <c r="KS9" s="85"/>
      <c r="KT9" s="85"/>
      <c r="KU9" s="85"/>
      <c r="KV9" s="85"/>
      <c r="KW9" s="85"/>
      <c r="KX9" s="85"/>
      <c r="KY9" s="85"/>
      <c r="KZ9" s="95">
        <f t="shared" ref="KZ9:KZ47" si="34">SUM(KI9:KY9)</f>
        <v>0</v>
      </c>
      <c r="LA9" s="85"/>
      <c r="LB9" s="85"/>
      <c r="LC9" s="85"/>
      <c r="LD9" s="85"/>
      <c r="LE9" s="85"/>
      <c r="LF9" s="85"/>
      <c r="LG9" s="85"/>
      <c r="LH9" s="85"/>
      <c r="LI9" s="85"/>
      <c r="LJ9" s="85"/>
      <c r="LK9" s="85"/>
      <c r="LL9" s="85"/>
      <c r="LM9" s="85"/>
      <c r="LN9" s="85"/>
      <c r="LO9" s="85"/>
      <c r="LP9" s="85"/>
      <c r="LQ9" s="85"/>
      <c r="LR9" s="95">
        <f t="shared" ref="LR9:LR47" si="35">SUM(LA9:LQ9)</f>
        <v>0</v>
      </c>
      <c r="LS9" s="85"/>
      <c r="LT9" s="85"/>
      <c r="LU9" s="85"/>
      <c r="LV9" s="85"/>
      <c r="LW9" s="85"/>
      <c r="LX9" s="85"/>
      <c r="LY9" s="85"/>
      <c r="LZ9" s="85"/>
      <c r="MA9" s="85"/>
      <c r="MB9" s="85"/>
      <c r="MC9" s="85"/>
      <c r="MD9" s="85"/>
      <c r="ME9" s="85"/>
      <c r="MF9" s="85"/>
      <c r="MG9" s="85"/>
      <c r="MH9" s="85"/>
      <c r="MI9" s="85"/>
      <c r="MJ9" s="95">
        <f t="shared" ref="MJ9:MJ47" si="36">SUM(LS9:MI9)</f>
        <v>0</v>
      </c>
      <c r="MK9" s="85"/>
      <c r="ML9" s="85"/>
      <c r="MM9" s="85"/>
      <c r="MN9" s="85"/>
      <c r="MO9" s="85"/>
      <c r="MP9" s="85"/>
      <c r="MQ9" s="85"/>
      <c r="MR9" s="85"/>
      <c r="MS9" s="85"/>
      <c r="MT9" s="85"/>
      <c r="MU9" s="85"/>
      <c r="MV9" s="85"/>
      <c r="MW9" s="85"/>
      <c r="MX9" s="85"/>
      <c r="MY9" s="85"/>
      <c r="MZ9" s="85"/>
      <c r="NA9" s="85"/>
      <c r="NB9" s="95">
        <f t="shared" ref="NB9:NB47" si="37">SUM(MK9:NA9)</f>
        <v>0</v>
      </c>
      <c r="NC9" s="85"/>
      <c r="ND9" s="85"/>
      <c r="NE9" s="85"/>
      <c r="NF9" s="85"/>
      <c r="NG9" s="85"/>
      <c r="NH9" s="85"/>
      <c r="NI9" s="85"/>
      <c r="NJ9" s="85"/>
      <c r="NK9" s="85"/>
      <c r="NL9" s="85"/>
      <c r="NM9" s="85"/>
      <c r="NN9" s="85"/>
      <c r="NO9" s="85"/>
      <c r="NP9" s="85"/>
      <c r="NQ9" s="85"/>
      <c r="NR9" s="85"/>
      <c r="NS9" s="85"/>
      <c r="NT9" s="95">
        <f t="shared" ref="NT9:NT47" si="38">SUM(NC9:NS9)</f>
        <v>0</v>
      </c>
      <c r="NU9" s="130">
        <f t="shared" si="2"/>
        <v>0</v>
      </c>
      <c r="NV9" s="130">
        <f t="shared" si="3"/>
        <v>0</v>
      </c>
      <c r="NW9" s="130">
        <f t="shared" si="4"/>
        <v>0</v>
      </c>
      <c r="NX9" s="130">
        <f t="shared" si="5"/>
        <v>0</v>
      </c>
      <c r="NY9" s="130">
        <f t="shared" si="6"/>
        <v>0</v>
      </c>
      <c r="NZ9" s="130">
        <f t="shared" si="7"/>
        <v>0</v>
      </c>
      <c r="OA9" s="130">
        <f t="shared" si="8"/>
        <v>0</v>
      </c>
      <c r="OB9" s="130">
        <f t="shared" si="9"/>
        <v>0</v>
      </c>
      <c r="OC9" s="130">
        <f t="shared" si="10"/>
        <v>0</v>
      </c>
      <c r="OD9" s="130">
        <f t="shared" si="11"/>
        <v>0</v>
      </c>
      <c r="OE9" s="130">
        <f t="shared" si="12"/>
        <v>0</v>
      </c>
      <c r="OF9" s="130">
        <f t="shared" si="13"/>
        <v>0</v>
      </c>
      <c r="OG9" s="130">
        <f t="shared" si="14"/>
        <v>0</v>
      </c>
      <c r="OH9" s="130">
        <f t="shared" si="15"/>
        <v>0</v>
      </c>
      <c r="OI9" s="130">
        <f t="shared" si="16"/>
        <v>0</v>
      </c>
      <c r="OJ9" s="130">
        <f t="shared" si="17"/>
        <v>0</v>
      </c>
      <c r="OK9" s="130">
        <f t="shared" si="18"/>
        <v>0</v>
      </c>
      <c r="OL9" s="130">
        <f t="shared" ref="OL9:OL47" si="39">SUM(NU9:OK9)</f>
        <v>0</v>
      </c>
    </row>
    <row r="10" spans="1:402" x14ac:dyDescent="0.2">
      <c r="A10" s="84" t="s">
        <v>432</v>
      </c>
      <c r="B10" s="56"/>
      <c r="C10" s="124"/>
      <c r="D10" s="124"/>
      <c r="E10" s="80">
        <f t="shared" si="19"/>
        <v>0</v>
      </c>
      <c r="F10" s="66" t="s">
        <v>644</v>
      </c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95">
        <f t="shared" si="20"/>
        <v>0</v>
      </c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95">
        <f t="shared" si="21"/>
        <v>0</v>
      </c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95">
        <f t="shared" si="22"/>
        <v>0</v>
      </c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95">
        <f t="shared" si="23"/>
        <v>0</v>
      </c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95">
        <f t="shared" si="0"/>
        <v>0</v>
      </c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95">
        <f t="shared" si="1"/>
        <v>0</v>
      </c>
      <c r="DK10" s="85"/>
      <c r="DL10" s="85"/>
      <c r="DM10" s="85"/>
      <c r="DN10" s="85"/>
      <c r="DO10" s="85"/>
      <c r="DP10" s="85"/>
      <c r="DQ10" s="85"/>
      <c r="DR10" s="85"/>
      <c r="DS10" s="85"/>
      <c r="DT10" s="85"/>
      <c r="DU10" s="85"/>
      <c r="DV10" s="85"/>
      <c r="DW10" s="85"/>
      <c r="DX10" s="85"/>
      <c r="DY10" s="85"/>
      <c r="DZ10" s="85"/>
      <c r="EA10" s="85"/>
      <c r="EB10" s="95">
        <f t="shared" si="24"/>
        <v>0</v>
      </c>
      <c r="EC10" s="85"/>
      <c r="ED10" s="85"/>
      <c r="EE10" s="85"/>
      <c r="EF10" s="85"/>
      <c r="EG10" s="85"/>
      <c r="EH10" s="85"/>
      <c r="EI10" s="85"/>
      <c r="EJ10" s="85"/>
      <c r="EK10" s="85"/>
      <c r="EL10" s="85"/>
      <c r="EM10" s="85"/>
      <c r="EN10" s="85"/>
      <c r="EO10" s="85"/>
      <c r="EP10" s="85"/>
      <c r="EQ10" s="85"/>
      <c r="ER10" s="85"/>
      <c r="ES10" s="85"/>
      <c r="ET10" s="95">
        <f t="shared" si="25"/>
        <v>0</v>
      </c>
      <c r="EU10" s="85"/>
      <c r="EV10" s="85"/>
      <c r="EW10" s="85"/>
      <c r="EX10" s="85"/>
      <c r="EY10" s="85"/>
      <c r="EZ10" s="85"/>
      <c r="FA10" s="85"/>
      <c r="FB10" s="85"/>
      <c r="FC10" s="85"/>
      <c r="FD10" s="85"/>
      <c r="FE10" s="85"/>
      <c r="FF10" s="85"/>
      <c r="FG10" s="85"/>
      <c r="FH10" s="85"/>
      <c r="FI10" s="85"/>
      <c r="FJ10" s="85"/>
      <c r="FK10" s="85"/>
      <c r="FL10" s="95">
        <f t="shared" si="26"/>
        <v>0</v>
      </c>
      <c r="FM10" s="85"/>
      <c r="FN10" s="85"/>
      <c r="FO10" s="85"/>
      <c r="FP10" s="85"/>
      <c r="FQ10" s="85"/>
      <c r="FR10" s="85"/>
      <c r="FS10" s="85"/>
      <c r="FT10" s="85"/>
      <c r="FU10" s="85"/>
      <c r="FV10" s="85"/>
      <c r="FW10" s="85"/>
      <c r="FX10" s="85"/>
      <c r="FY10" s="85"/>
      <c r="FZ10" s="85"/>
      <c r="GA10" s="85"/>
      <c r="GB10" s="85"/>
      <c r="GC10" s="85"/>
      <c r="GD10" s="95">
        <f t="shared" si="27"/>
        <v>0</v>
      </c>
      <c r="GE10" s="85"/>
      <c r="GF10" s="85"/>
      <c r="GG10" s="85"/>
      <c r="GH10" s="85"/>
      <c r="GI10" s="85"/>
      <c r="GJ10" s="85"/>
      <c r="GK10" s="85"/>
      <c r="GL10" s="85"/>
      <c r="GM10" s="85"/>
      <c r="GN10" s="85"/>
      <c r="GO10" s="85"/>
      <c r="GP10" s="85"/>
      <c r="GQ10" s="85"/>
      <c r="GR10" s="85"/>
      <c r="GS10" s="85"/>
      <c r="GT10" s="85"/>
      <c r="GU10" s="85"/>
      <c r="GV10" s="95">
        <f t="shared" si="28"/>
        <v>0</v>
      </c>
      <c r="GW10" s="85"/>
      <c r="GX10" s="85"/>
      <c r="GY10" s="85"/>
      <c r="GZ10" s="85"/>
      <c r="HA10" s="85"/>
      <c r="HB10" s="85"/>
      <c r="HC10" s="85"/>
      <c r="HD10" s="85"/>
      <c r="HE10" s="85"/>
      <c r="HF10" s="85"/>
      <c r="HG10" s="85"/>
      <c r="HH10" s="85"/>
      <c r="HI10" s="85"/>
      <c r="HJ10" s="85"/>
      <c r="HK10" s="85"/>
      <c r="HL10" s="85"/>
      <c r="HM10" s="85"/>
      <c r="HN10" s="95">
        <f t="shared" si="29"/>
        <v>0</v>
      </c>
      <c r="HO10" s="85"/>
      <c r="HP10" s="85"/>
      <c r="HQ10" s="85"/>
      <c r="HR10" s="85"/>
      <c r="HS10" s="85"/>
      <c r="HT10" s="85"/>
      <c r="HU10" s="85"/>
      <c r="HV10" s="85"/>
      <c r="HW10" s="85"/>
      <c r="HX10" s="85"/>
      <c r="HY10" s="85"/>
      <c r="HZ10" s="85"/>
      <c r="IA10" s="85"/>
      <c r="IB10" s="85"/>
      <c r="IC10" s="85"/>
      <c r="ID10" s="85"/>
      <c r="IE10" s="85"/>
      <c r="IF10" s="95">
        <f t="shared" si="30"/>
        <v>0</v>
      </c>
      <c r="IG10" s="85"/>
      <c r="IH10" s="85"/>
      <c r="II10" s="85"/>
      <c r="IJ10" s="85"/>
      <c r="IK10" s="85"/>
      <c r="IL10" s="85"/>
      <c r="IM10" s="85"/>
      <c r="IN10" s="85"/>
      <c r="IO10" s="85"/>
      <c r="IP10" s="85"/>
      <c r="IQ10" s="85"/>
      <c r="IR10" s="85"/>
      <c r="IS10" s="85"/>
      <c r="IT10" s="85"/>
      <c r="IU10" s="85"/>
      <c r="IV10" s="85"/>
      <c r="IW10" s="85"/>
      <c r="IX10" s="95">
        <f t="shared" si="31"/>
        <v>0</v>
      </c>
      <c r="IY10" s="85"/>
      <c r="IZ10" s="85"/>
      <c r="JA10" s="85"/>
      <c r="JB10" s="85"/>
      <c r="JC10" s="85"/>
      <c r="JD10" s="85"/>
      <c r="JE10" s="85"/>
      <c r="JF10" s="85"/>
      <c r="JG10" s="85"/>
      <c r="JH10" s="85"/>
      <c r="JI10" s="85"/>
      <c r="JJ10" s="85"/>
      <c r="JK10" s="85"/>
      <c r="JL10" s="85"/>
      <c r="JM10" s="85"/>
      <c r="JN10" s="85"/>
      <c r="JO10" s="85"/>
      <c r="JP10" s="95">
        <f t="shared" si="32"/>
        <v>0</v>
      </c>
      <c r="JQ10" s="85"/>
      <c r="JR10" s="85"/>
      <c r="JS10" s="85"/>
      <c r="JT10" s="85"/>
      <c r="JU10" s="85"/>
      <c r="JV10" s="85"/>
      <c r="JW10" s="85"/>
      <c r="JX10" s="85"/>
      <c r="JY10" s="85"/>
      <c r="JZ10" s="85"/>
      <c r="KA10" s="85"/>
      <c r="KB10" s="85"/>
      <c r="KC10" s="85"/>
      <c r="KD10" s="85"/>
      <c r="KE10" s="85"/>
      <c r="KF10" s="85"/>
      <c r="KG10" s="85"/>
      <c r="KH10" s="95">
        <f t="shared" si="33"/>
        <v>0</v>
      </c>
      <c r="KI10" s="85"/>
      <c r="KJ10" s="85"/>
      <c r="KK10" s="85"/>
      <c r="KL10" s="85"/>
      <c r="KM10" s="85"/>
      <c r="KN10" s="85"/>
      <c r="KO10" s="85"/>
      <c r="KP10" s="85"/>
      <c r="KQ10" s="85"/>
      <c r="KR10" s="85"/>
      <c r="KS10" s="85"/>
      <c r="KT10" s="85"/>
      <c r="KU10" s="85"/>
      <c r="KV10" s="85"/>
      <c r="KW10" s="85"/>
      <c r="KX10" s="85"/>
      <c r="KY10" s="85"/>
      <c r="KZ10" s="95">
        <f t="shared" si="34"/>
        <v>0</v>
      </c>
      <c r="LA10" s="85"/>
      <c r="LB10" s="85"/>
      <c r="LC10" s="85"/>
      <c r="LD10" s="85"/>
      <c r="LE10" s="85"/>
      <c r="LF10" s="85"/>
      <c r="LG10" s="85"/>
      <c r="LH10" s="85"/>
      <c r="LI10" s="85"/>
      <c r="LJ10" s="85"/>
      <c r="LK10" s="85"/>
      <c r="LL10" s="85"/>
      <c r="LM10" s="85"/>
      <c r="LN10" s="85"/>
      <c r="LO10" s="85"/>
      <c r="LP10" s="85"/>
      <c r="LQ10" s="85"/>
      <c r="LR10" s="95">
        <f t="shared" si="35"/>
        <v>0</v>
      </c>
      <c r="LS10" s="85"/>
      <c r="LT10" s="85"/>
      <c r="LU10" s="85"/>
      <c r="LV10" s="85"/>
      <c r="LW10" s="85"/>
      <c r="LX10" s="85"/>
      <c r="LY10" s="85"/>
      <c r="LZ10" s="85"/>
      <c r="MA10" s="85"/>
      <c r="MB10" s="85"/>
      <c r="MC10" s="85"/>
      <c r="MD10" s="85"/>
      <c r="ME10" s="85"/>
      <c r="MF10" s="85"/>
      <c r="MG10" s="85"/>
      <c r="MH10" s="85"/>
      <c r="MI10" s="85"/>
      <c r="MJ10" s="95">
        <f t="shared" si="36"/>
        <v>0</v>
      </c>
      <c r="MK10" s="85"/>
      <c r="ML10" s="85"/>
      <c r="MM10" s="85"/>
      <c r="MN10" s="85"/>
      <c r="MO10" s="85"/>
      <c r="MP10" s="85"/>
      <c r="MQ10" s="85"/>
      <c r="MR10" s="85"/>
      <c r="MS10" s="85"/>
      <c r="MT10" s="85"/>
      <c r="MU10" s="85"/>
      <c r="MV10" s="85"/>
      <c r="MW10" s="85"/>
      <c r="MX10" s="85"/>
      <c r="MY10" s="85"/>
      <c r="MZ10" s="85"/>
      <c r="NA10" s="85"/>
      <c r="NB10" s="95">
        <f t="shared" si="37"/>
        <v>0</v>
      </c>
      <c r="NC10" s="85"/>
      <c r="ND10" s="85"/>
      <c r="NE10" s="85"/>
      <c r="NF10" s="85"/>
      <c r="NG10" s="85"/>
      <c r="NH10" s="85"/>
      <c r="NI10" s="85"/>
      <c r="NJ10" s="85"/>
      <c r="NK10" s="85"/>
      <c r="NL10" s="85"/>
      <c r="NM10" s="85"/>
      <c r="NN10" s="85"/>
      <c r="NO10" s="85"/>
      <c r="NP10" s="85"/>
      <c r="NQ10" s="85"/>
      <c r="NR10" s="85"/>
      <c r="NS10" s="85"/>
      <c r="NT10" s="95">
        <f t="shared" si="38"/>
        <v>0</v>
      </c>
      <c r="NU10" s="130">
        <f t="shared" si="2"/>
        <v>0</v>
      </c>
      <c r="NV10" s="130">
        <f t="shared" si="3"/>
        <v>0</v>
      </c>
      <c r="NW10" s="130">
        <f t="shared" si="4"/>
        <v>0</v>
      </c>
      <c r="NX10" s="130">
        <f t="shared" si="5"/>
        <v>0</v>
      </c>
      <c r="NY10" s="130">
        <f t="shared" si="6"/>
        <v>0</v>
      </c>
      <c r="NZ10" s="130">
        <f t="shared" si="7"/>
        <v>0</v>
      </c>
      <c r="OA10" s="130">
        <f t="shared" si="8"/>
        <v>0</v>
      </c>
      <c r="OB10" s="130">
        <f t="shared" si="9"/>
        <v>0</v>
      </c>
      <c r="OC10" s="130">
        <f t="shared" si="10"/>
        <v>0</v>
      </c>
      <c r="OD10" s="130">
        <f t="shared" si="11"/>
        <v>0</v>
      </c>
      <c r="OE10" s="130">
        <f t="shared" si="12"/>
        <v>0</v>
      </c>
      <c r="OF10" s="130">
        <f t="shared" si="13"/>
        <v>0</v>
      </c>
      <c r="OG10" s="130">
        <f t="shared" si="14"/>
        <v>0</v>
      </c>
      <c r="OH10" s="130">
        <f t="shared" si="15"/>
        <v>0</v>
      </c>
      <c r="OI10" s="130">
        <f t="shared" si="16"/>
        <v>0</v>
      </c>
      <c r="OJ10" s="130">
        <f t="shared" si="17"/>
        <v>0</v>
      </c>
      <c r="OK10" s="130">
        <f t="shared" si="18"/>
        <v>0</v>
      </c>
      <c r="OL10" s="130">
        <f t="shared" si="39"/>
        <v>0</v>
      </c>
    </row>
    <row r="11" spans="1:402" x14ac:dyDescent="0.2">
      <c r="A11" s="84" t="s">
        <v>432</v>
      </c>
      <c r="B11" s="56"/>
      <c r="C11" s="124"/>
      <c r="D11" s="124"/>
      <c r="E11" s="80">
        <f t="shared" si="19"/>
        <v>0</v>
      </c>
      <c r="F11" s="66" t="s">
        <v>644</v>
      </c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95">
        <f t="shared" si="20"/>
        <v>0</v>
      </c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95">
        <f t="shared" si="21"/>
        <v>0</v>
      </c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95">
        <f t="shared" si="22"/>
        <v>0</v>
      </c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95">
        <f t="shared" si="23"/>
        <v>0</v>
      </c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95">
        <f t="shared" si="0"/>
        <v>0</v>
      </c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95">
        <f t="shared" si="1"/>
        <v>0</v>
      </c>
      <c r="DK11" s="85"/>
      <c r="DL11" s="85"/>
      <c r="DM11" s="85"/>
      <c r="DN11" s="85"/>
      <c r="DO11" s="85"/>
      <c r="DP11" s="85"/>
      <c r="DQ11" s="85"/>
      <c r="DR11" s="85"/>
      <c r="DS11" s="85"/>
      <c r="DT11" s="85"/>
      <c r="DU11" s="85"/>
      <c r="DV11" s="85"/>
      <c r="DW11" s="85"/>
      <c r="DX11" s="85"/>
      <c r="DY11" s="85"/>
      <c r="DZ11" s="85"/>
      <c r="EA11" s="85"/>
      <c r="EB11" s="95">
        <f t="shared" si="24"/>
        <v>0</v>
      </c>
      <c r="EC11" s="85"/>
      <c r="ED11" s="85"/>
      <c r="EE11" s="85"/>
      <c r="EF11" s="85"/>
      <c r="EG11" s="85"/>
      <c r="EH11" s="85"/>
      <c r="EI11" s="85"/>
      <c r="EJ11" s="85"/>
      <c r="EK11" s="85"/>
      <c r="EL11" s="85"/>
      <c r="EM11" s="85"/>
      <c r="EN11" s="85"/>
      <c r="EO11" s="85"/>
      <c r="EP11" s="85"/>
      <c r="EQ11" s="85"/>
      <c r="ER11" s="85"/>
      <c r="ES11" s="85"/>
      <c r="ET11" s="95">
        <f t="shared" si="25"/>
        <v>0</v>
      </c>
      <c r="EU11" s="85"/>
      <c r="EV11" s="85"/>
      <c r="EW11" s="85"/>
      <c r="EX11" s="85"/>
      <c r="EY11" s="85"/>
      <c r="EZ11" s="85"/>
      <c r="FA11" s="85"/>
      <c r="FB11" s="85"/>
      <c r="FC11" s="85"/>
      <c r="FD11" s="85"/>
      <c r="FE11" s="85"/>
      <c r="FF11" s="85"/>
      <c r="FG11" s="85"/>
      <c r="FH11" s="85"/>
      <c r="FI11" s="85"/>
      <c r="FJ11" s="85"/>
      <c r="FK11" s="85"/>
      <c r="FL11" s="95">
        <f t="shared" si="26"/>
        <v>0</v>
      </c>
      <c r="FM11" s="85"/>
      <c r="FN11" s="85"/>
      <c r="FO11" s="85"/>
      <c r="FP11" s="85"/>
      <c r="FQ11" s="85"/>
      <c r="FR11" s="85"/>
      <c r="FS11" s="85"/>
      <c r="FT11" s="85"/>
      <c r="FU11" s="85"/>
      <c r="FV11" s="85"/>
      <c r="FW11" s="85"/>
      <c r="FX11" s="85"/>
      <c r="FY11" s="85"/>
      <c r="FZ11" s="85"/>
      <c r="GA11" s="85"/>
      <c r="GB11" s="85"/>
      <c r="GC11" s="85"/>
      <c r="GD11" s="95">
        <f t="shared" si="27"/>
        <v>0</v>
      </c>
      <c r="GE11" s="85"/>
      <c r="GF11" s="85"/>
      <c r="GG11" s="85"/>
      <c r="GH11" s="85"/>
      <c r="GI11" s="85"/>
      <c r="GJ11" s="85"/>
      <c r="GK11" s="85"/>
      <c r="GL11" s="85"/>
      <c r="GM11" s="85"/>
      <c r="GN11" s="85"/>
      <c r="GO11" s="85"/>
      <c r="GP11" s="85"/>
      <c r="GQ11" s="85"/>
      <c r="GR11" s="85"/>
      <c r="GS11" s="85"/>
      <c r="GT11" s="85"/>
      <c r="GU11" s="85"/>
      <c r="GV11" s="95">
        <f t="shared" si="28"/>
        <v>0</v>
      </c>
      <c r="GW11" s="85"/>
      <c r="GX11" s="85"/>
      <c r="GY11" s="85"/>
      <c r="GZ11" s="85"/>
      <c r="HA11" s="85"/>
      <c r="HB11" s="85"/>
      <c r="HC11" s="85"/>
      <c r="HD11" s="85"/>
      <c r="HE11" s="85"/>
      <c r="HF11" s="85"/>
      <c r="HG11" s="85"/>
      <c r="HH11" s="85"/>
      <c r="HI11" s="85"/>
      <c r="HJ11" s="85"/>
      <c r="HK11" s="85"/>
      <c r="HL11" s="85"/>
      <c r="HM11" s="85"/>
      <c r="HN11" s="95">
        <f t="shared" si="29"/>
        <v>0</v>
      </c>
      <c r="HO11" s="85"/>
      <c r="HP11" s="85"/>
      <c r="HQ11" s="85"/>
      <c r="HR11" s="85"/>
      <c r="HS11" s="85"/>
      <c r="HT11" s="85"/>
      <c r="HU11" s="85"/>
      <c r="HV11" s="85"/>
      <c r="HW11" s="85"/>
      <c r="HX11" s="85"/>
      <c r="HY11" s="85"/>
      <c r="HZ11" s="85"/>
      <c r="IA11" s="85"/>
      <c r="IB11" s="85"/>
      <c r="IC11" s="85"/>
      <c r="ID11" s="85"/>
      <c r="IE11" s="85"/>
      <c r="IF11" s="95">
        <f t="shared" si="30"/>
        <v>0</v>
      </c>
      <c r="IG11" s="85"/>
      <c r="IH11" s="85"/>
      <c r="II11" s="85"/>
      <c r="IJ11" s="85"/>
      <c r="IK11" s="85"/>
      <c r="IL11" s="85"/>
      <c r="IM11" s="85"/>
      <c r="IN11" s="85"/>
      <c r="IO11" s="85"/>
      <c r="IP11" s="85"/>
      <c r="IQ11" s="85"/>
      <c r="IR11" s="85"/>
      <c r="IS11" s="85"/>
      <c r="IT11" s="85"/>
      <c r="IU11" s="85"/>
      <c r="IV11" s="85"/>
      <c r="IW11" s="85"/>
      <c r="IX11" s="95">
        <f t="shared" si="31"/>
        <v>0</v>
      </c>
      <c r="IY11" s="85"/>
      <c r="IZ11" s="85"/>
      <c r="JA11" s="85"/>
      <c r="JB11" s="85"/>
      <c r="JC11" s="85"/>
      <c r="JD11" s="85"/>
      <c r="JE11" s="85"/>
      <c r="JF11" s="85"/>
      <c r="JG11" s="85"/>
      <c r="JH11" s="85"/>
      <c r="JI11" s="85"/>
      <c r="JJ11" s="85"/>
      <c r="JK11" s="85"/>
      <c r="JL11" s="85"/>
      <c r="JM11" s="85"/>
      <c r="JN11" s="85"/>
      <c r="JO11" s="85"/>
      <c r="JP11" s="95">
        <f t="shared" si="32"/>
        <v>0</v>
      </c>
      <c r="JQ11" s="85"/>
      <c r="JR11" s="85"/>
      <c r="JS11" s="85"/>
      <c r="JT11" s="85"/>
      <c r="JU11" s="85"/>
      <c r="JV11" s="85"/>
      <c r="JW11" s="85"/>
      <c r="JX11" s="85"/>
      <c r="JY11" s="85"/>
      <c r="JZ11" s="85"/>
      <c r="KA11" s="85"/>
      <c r="KB11" s="85"/>
      <c r="KC11" s="85"/>
      <c r="KD11" s="85"/>
      <c r="KE11" s="85"/>
      <c r="KF11" s="85"/>
      <c r="KG11" s="85"/>
      <c r="KH11" s="95">
        <f t="shared" si="33"/>
        <v>0</v>
      </c>
      <c r="KI11" s="85"/>
      <c r="KJ11" s="85"/>
      <c r="KK11" s="85"/>
      <c r="KL11" s="85"/>
      <c r="KM11" s="85"/>
      <c r="KN11" s="85"/>
      <c r="KO11" s="85"/>
      <c r="KP11" s="85"/>
      <c r="KQ11" s="85"/>
      <c r="KR11" s="85"/>
      <c r="KS11" s="85"/>
      <c r="KT11" s="85"/>
      <c r="KU11" s="85"/>
      <c r="KV11" s="85"/>
      <c r="KW11" s="85"/>
      <c r="KX11" s="85"/>
      <c r="KY11" s="85"/>
      <c r="KZ11" s="95">
        <f t="shared" si="34"/>
        <v>0</v>
      </c>
      <c r="LA11" s="85"/>
      <c r="LB11" s="85"/>
      <c r="LC11" s="85"/>
      <c r="LD11" s="85"/>
      <c r="LE11" s="85"/>
      <c r="LF11" s="85"/>
      <c r="LG11" s="85"/>
      <c r="LH11" s="85"/>
      <c r="LI11" s="85"/>
      <c r="LJ11" s="85"/>
      <c r="LK11" s="85"/>
      <c r="LL11" s="85"/>
      <c r="LM11" s="85"/>
      <c r="LN11" s="85"/>
      <c r="LO11" s="85"/>
      <c r="LP11" s="85"/>
      <c r="LQ11" s="85"/>
      <c r="LR11" s="95">
        <f t="shared" si="35"/>
        <v>0</v>
      </c>
      <c r="LS11" s="85"/>
      <c r="LT11" s="85"/>
      <c r="LU11" s="85"/>
      <c r="LV11" s="85"/>
      <c r="LW11" s="85"/>
      <c r="LX11" s="85"/>
      <c r="LY11" s="85"/>
      <c r="LZ11" s="85"/>
      <c r="MA11" s="85"/>
      <c r="MB11" s="85"/>
      <c r="MC11" s="85"/>
      <c r="MD11" s="85"/>
      <c r="ME11" s="85"/>
      <c r="MF11" s="85"/>
      <c r="MG11" s="85"/>
      <c r="MH11" s="85"/>
      <c r="MI11" s="85"/>
      <c r="MJ11" s="95">
        <f t="shared" si="36"/>
        <v>0</v>
      </c>
      <c r="MK11" s="85"/>
      <c r="ML11" s="85"/>
      <c r="MM11" s="85"/>
      <c r="MN11" s="85"/>
      <c r="MO11" s="85"/>
      <c r="MP11" s="85"/>
      <c r="MQ11" s="85"/>
      <c r="MR11" s="85"/>
      <c r="MS11" s="85"/>
      <c r="MT11" s="85"/>
      <c r="MU11" s="85"/>
      <c r="MV11" s="85"/>
      <c r="MW11" s="85"/>
      <c r="MX11" s="85"/>
      <c r="MY11" s="85"/>
      <c r="MZ11" s="85"/>
      <c r="NA11" s="85"/>
      <c r="NB11" s="95">
        <f t="shared" si="37"/>
        <v>0</v>
      </c>
      <c r="NC11" s="85"/>
      <c r="ND11" s="85"/>
      <c r="NE11" s="85"/>
      <c r="NF11" s="85"/>
      <c r="NG11" s="85"/>
      <c r="NH11" s="85"/>
      <c r="NI11" s="85"/>
      <c r="NJ11" s="85"/>
      <c r="NK11" s="85"/>
      <c r="NL11" s="85"/>
      <c r="NM11" s="85"/>
      <c r="NN11" s="85"/>
      <c r="NO11" s="85"/>
      <c r="NP11" s="85"/>
      <c r="NQ11" s="85"/>
      <c r="NR11" s="85"/>
      <c r="NS11" s="85"/>
      <c r="NT11" s="95">
        <f t="shared" si="38"/>
        <v>0</v>
      </c>
      <c r="NU11" s="130">
        <f t="shared" si="2"/>
        <v>0</v>
      </c>
      <c r="NV11" s="130">
        <f t="shared" si="3"/>
        <v>0</v>
      </c>
      <c r="NW11" s="130">
        <f t="shared" si="4"/>
        <v>0</v>
      </c>
      <c r="NX11" s="130">
        <f t="shared" si="5"/>
        <v>0</v>
      </c>
      <c r="NY11" s="130">
        <f t="shared" si="6"/>
        <v>0</v>
      </c>
      <c r="NZ11" s="130">
        <f t="shared" si="7"/>
        <v>0</v>
      </c>
      <c r="OA11" s="130">
        <f t="shared" si="8"/>
        <v>0</v>
      </c>
      <c r="OB11" s="130">
        <f t="shared" si="9"/>
        <v>0</v>
      </c>
      <c r="OC11" s="130">
        <f t="shared" si="10"/>
        <v>0</v>
      </c>
      <c r="OD11" s="130">
        <f t="shared" si="11"/>
        <v>0</v>
      </c>
      <c r="OE11" s="130">
        <f t="shared" si="12"/>
        <v>0</v>
      </c>
      <c r="OF11" s="130">
        <f t="shared" si="13"/>
        <v>0</v>
      </c>
      <c r="OG11" s="130">
        <f t="shared" si="14"/>
        <v>0</v>
      </c>
      <c r="OH11" s="130">
        <f t="shared" si="15"/>
        <v>0</v>
      </c>
      <c r="OI11" s="130">
        <f t="shared" si="16"/>
        <v>0</v>
      </c>
      <c r="OJ11" s="130">
        <f t="shared" si="17"/>
        <v>0</v>
      </c>
      <c r="OK11" s="130">
        <f t="shared" si="18"/>
        <v>0</v>
      </c>
      <c r="OL11" s="130">
        <f t="shared" si="39"/>
        <v>0</v>
      </c>
    </row>
    <row r="12" spans="1:402" x14ac:dyDescent="0.2">
      <c r="A12" s="84" t="s">
        <v>432</v>
      </c>
      <c r="B12" s="56"/>
      <c r="C12" s="124"/>
      <c r="D12" s="124"/>
      <c r="E12" s="80">
        <f t="shared" si="19"/>
        <v>0</v>
      </c>
      <c r="F12" s="66" t="s">
        <v>644</v>
      </c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95">
        <f t="shared" si="20"/>
        <v>0</v>
      </c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95">
        <f t="shared" si="21"/>
        <v>0</v>
      </c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95">
        <f t="shared" si="22"/>
        <v>0</v>
      </c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95">
        <f t="shared" si="23"/>
        <v>0</v>
      </c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95">
        <f t="shared" si="0"/>
        <v>0</v>
      </c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95">
        <f t="shared" si="1"/>
        <v>0</v>
      </c>
      <c r="DK12" s="85"/>
      <c r="DL12" s="85"/>
      <c r="DM12" s="85"/>
      <c r="DN12" s="85"/>
      <c r="DO12" s="85"/>
      <c r="DP12" s="85"/>
      <c r="DQ12" s="85"/>
      <c r="DR12" s="85"/>
      <c r="DS12" s="85"/>
      <c r="DT12" s="85"/>
      <c r="DU12" s="85"/>
      <c r="DV12" s="85"/>
      <c r="DW12" s="85"/>
      <c r="DX12" s="85"/>
      <c r="DY12" s="85"/>
      <c r="DZ12" s="85"/>
      <c r="EA12" s="85"/>
      <c r="EB12" s="95">
        <f t="shared" si="24"/>
        <v>0</v>
      </c>
      <c r="EC12" s="85"/>
      <c r="ED12" s="85"/>
      <c r="EE12" s="85"/>
      <c r="EF12" s="85"/>
      <c r="EG12" s="85"/>
      <c r="EH12" s="85"/>
      <c r="EI12" s="85"/>
      <c r="EJ12" s="85"/>
      <c r="EK12" s="85"/>
      <c r="EL12" s="85"/>
      <c r="EM12" s="85"/>
      <c r="EN12" s="85"/>
      <c r="EO12" s="85"/>
      <c r="EP12" s="85"/>
      <c r="EQ12" s="85"/>
      <c r="ER12" s="85"/>
      <c r="ES12" s="85"/>
      <c r="ET12" s="95">
        <f t="shared" si="25"/>
        <v>0</v>
      </c>
      <c r="EU12" s="85"/>
      <c r="EV12" s="85"/>
      <c r="EW12" s="85"/>
      <c r="EX12" s="85"/>
      <c r="EY12" s="85"/>
      <c r="EZ12" s="85"/>
      <c r="FA12" s="85"/>
      <c r="FB12" s="85"/>
      <c r="FC12" s="85"/>
      <c r="FD12" s="85"/>
      <c r="FE12" s="85"/>
      <c r="FF12" s="85"/>
      <c r="FG12" s="85"/>
      <c r="FH12" s="85"/>
      <c r="FI12" s="85"/>
      <c r="FJ12" s="85"/>
      <c r="FK12" s="85"/>
      <c r="FL12" s="95">
        <f t="shared" si="26"/>
        <v>0</v>
      </c>
      <c r="FM12" s="85"/>
      <c r="FN12" s="85"/>
      <c r="FO12" s="85"/>
      <c r="FP12" s="85"/>
      <c r="FQ12" s="85"/>
      <c r="FR12" s="85"/>
      <c r="FS12" s="85"/>
      <c r="FT12" s="85"/>
      <c r="FU12" s="85"/>
      <c r="FV12" s="85"/>
      <c r="FW12" s="85"/>
      <c r="FX12" s="85"/>
      <c r="FY12" s="85"/>
      <c r="FZ12" s="85"/>
      <c r="GA12" s="85"/>
      <c r="GB12" s="85"/>
      <c r="GC12" s="85"/>
      <c r="GD12" s="95">
        <f t="shared" si="27"/>
        <v>0</v>
      </c>
      <c r="GE12" s="85"/>
      <c r="GF12" s="85"/>
      <c r="GG12" s="85"/>
      <c r="GH12" s="85"/>
      <c r="GI12" s="85"/>
      <c r="GJ12" s="85"/>
      <c r="GK12" s="85"/>
      <c r="GL12" s="85"/>
      <c r="GM12" s="85"/>
      <c r="GN12" s="85"/>
      <c r="GO12" s="85"/>
      <c r="GP12" s="85"/>
      <c r="GQ12" s="85"/>
      <c r="GR12" s="85"/>
      <c r="GS12" s="85"/>
      <c r="GT12" s="85"/>
      <c r="GU12" s="85"/>
      <c r="GV12" s="95">
        <f t="shared" si="28"/>
        <v>0</v>
      </c>
      <c r="GW12" s="85"/>
      <c r="GX12" s="85"/>
      <c r="GY12" s="85"/>
      <c r="GZ12" s="85"/>
      <c r="HA12" s="85"/>
      <c r="HB12" s="85"/>
      <c r="HC12" s="85"/>
      <c r="HD12" s="85"/>
      <c r="HE12" s="85"/>
      <c r="HF12" s="85"/>
      <c r="HG12" s="85"/>
      <c r="HH12" s="85"/>
      <c r="HI12" s="85"/>
      <c r="HJ12" s="85"/>
      <c r="HK12" s="85"/>
      <c r="HL12" s="85"/>
      <c r="HM12" s="85"/>
      <c r="HN12" s="95">
        <f t="shared" si="29"/>
        <v>0</v>
      </c>
      <c r="HO12" s="85"/>
      <c r="HP12" s="85"/>
      <c r="HQ12" s="85"/>
      <c r="HR12" s="85"/>
      <c r="HS12" s="85"/>
      <c r="HT12" s="85"/>
      <c r="HU12" s="85"/>
      <c r="HV12" s="85"/>
      <c r="HW12" s="85"/>
      <c r="HX12" s="85"/>
      <c r="HY12" s="85"/>
      <c r="HZ12" s="85"/>
      <c r="IA12" s="85"/>
      <c r="IB12" s="85"/>
      <c r="IC12" s="85"/>
      <c r="ID12" s="85"/>
      <c r="IE12" s="85"/>
      <c r="IF12" s="95">
        <f t="shared" si="30"/>
        <v>0</v>
      </c>
      <c r="IG12" s="85"/>
      <c r="IH12" s="85"/>
      <c r="II12" s="85"/>
      <c r="IJ12" s="85"/>
      <c r="IK12" s="85"/>
      <c r="IL12" s="85"/>
      <c r="IM12" s="85"/>
      <c r="IN12" s="85"/>
      <c r="IO12" s="85"/>
      <c r="IP12" s="85"/>
      <c r="IQ12" s="85"/>
      <c r="IR12" s="85"/>
      <c r="IS12" s="85"/>
      <c r="IT12" s="85"/>
      <c r="IU12" s="85"/>
      <c r="IV12" s="85"/>
      <c r="IW12" s="85"/>
      <c r="IX12" s="95">
        <f t="shared" si="31"/>
        <v>0</v>
      </c>
      <c r="IY12" s="85"/>
      <c r="IZ12" s="85"/>
      <c r="JA12" s="85"/>
      <c r="JB12" s="85"/>
      <c r="JC12" s="85"/>
      <c r="JD12" s="85"/>
      <c r="JE12" s="85"/>
      <c r="JF12" s="85"/>
      <c r="JG12" s="85"/>
      <c r="JH12" s="85"/>
      <c r="JI12" s="85"/>
      <c r="JJ12" s="85"/>
      <c r="JK12" s="85"/>
      <c r="JL12" s="85"/>
      <c r="JM12" s="85"/>
      <c r="JN12" s="85"/>
      <c r="JO12" s="85"/>
      <c r="JP12" s="95">
        <f t="shared" si="32"/>
        <v>0</v>
      </c>
      <c r="JQ12" s="85"/>
      <c r="JR12" s="85"/>
      <c r="JS12" s="85"/>
      <c r="JT12" s="85"/>
      <c r="JU12" s="85"/>
      <c r="JV12" s="85"/>
      <c r="JW12" s="85"/>
      <c r="JX12" s="85"/>
      <c r="JY12" s="85"/>
      <c r="JZ12" s="85"/>
      <c r="KA12" s="85"/>
      <c r="KB12" s="85"/>
      <c r="KC12" s="85"/>
      <c r="KD12" s="85"/>
      <c r="KE12" s="85"/>
      <c r="KF12" s="85"/>
      <c r="KG12" s="85"/>
      <c r="KH12" s="95">
        <f t="shared" si="33"/>
        <v>0</v>
      </c>
      <c r="KI12" s="85"/>
      <c r="KJ12" s="85"/>
      <c r="KK12" s="85"/>
      <c r="KL12" s="85"/>
      <c r="KM12" s="85"/>
      <c r="KN12" s="85"/>
      <c r="KO12" s="85"/>
      <c r="KP12" s="85"/>
      <c r="KQ12" s="85"/>
      <c r="KR12" s="85"/>
      <c r="KS12" s="85"/>
      <c r="KT12" s="85"/>
      <c r="KU12" s="85"/>
      <c r="KV12" s="85"/>
      <c r="KW12" s="85"/>
      <c r="KX12" s="85"/>
      <c r="KY12" s="85"/>
      <c r="KZ12" s="95">
        <f t="shared" si="34"/>
        <v>0</v>
      </c>
      <c r="LA12" s="85"/>
      <c r="LB12" s="85"/>
      <c r="LC12" s="85"/>
      <c r="LD12" s="85"/>
      <c r="LE12" s="85"/>
      <c r="LF12" s="85"/>
      <c r="LG12" s="85"/>
      <c r="LH12" s="85"/>
      <c r="LI12" s="85"/>
      <c r="LJ12" s="85"/>
      <c r="LK12" s="85"/>
      <c r="LL12" s="85"/>
      <c r="LM12" s="85"/>
      <c r="LN12" s="85"/>
      <c r="LO12" s="85"/>
      <c r="LP12" s="85"/>
      <c r="LQ12" s="85"/>
      <c r="LR12" s="95">
        <f t="shared" si="35"/>
        <v>0</v>
      </c>
      <c r="LS12" s="85"/>
      <c r="LT12" s="85"/>
      <c r="LU12" s="85"/>
      <c r="LV12" s="85"/>
      <c r="LW12" s="85"/>
      <c r="LX12" s="85"/>
      <c r="LY12" s="85"/>
      <c r="LZ12" s="85"/>
      <c r="MA12" s="85"/>
      <c r="MB12" s="85"/>
      <c r="MC12" s="85"/>
      <c r="MD12" s="85"/>
      <c r="ME12" s="85"/>
      <c r="MF12" s="85"/>
      <c r="MG12" s="85"/>
      <c r="MH12" s="85"/>
      <c r="MI12" s="85"/>
      <c r="MJ12" s="95">
        <f t="shared" si="36"/>
        <v>0</v>
      </c>
      <c r="MK12" s="85"/>
      <c r="ML12" s="85"/>
      <c r="MM12" s="85"/>
      <c r="MN12" s="85"/>
      <c r="MO12" s="85"/>
      <c r="MP12" s="85"/>
      <c r="MQ12" s="85"/>
      <c r="MR12" s="85"/>
      <c r="MS12" s="85"/>
      <c r="MT12" s="85"/>
      <c r="MU12" s="85"/>
      <c r="MV12" s="85"/>
      <c r="MW12" s="85"/>
      <c r="MX12" s="85"/>
      <c r="MY12" s="85"/>
      <c r="MZ12" s="85"/>
      <c r="NA12" s="85"/>
      <c r="NB12" s="95">
        <f t="shared" si="37"/>
        <v>0</v>
      </c>
      <c r="NC12" s="85"/>
      <c r="ND12" s="85"/>
      <c r="NE12" s="85"/>
      <c r="NF12" s="85"/>
      <c r="NG12" s="85"/>
      <c r="NH12" s="85"/>
      <c r="NI12" s="85"/>
      <c r="NJ12" s="85"/>
      <c r="NK12" s="85"/>
      <c r="NL12" s="85"/>
      <c r="NM12" s="85"/>
      <c r="NN12" s="85"/>
      <c r="NO12" s="85"/>
      <c r="NP12" s="85"/>
      <c r="NQ12" s="85"/>
      <c r="NR12" s="85"/>
      <c r="NS12" s="85"/>
      <c r="NT12" s="95">
        <f t="shared" si="38"/>
        <v>0</v>
      </c>
      <c r="NU12" s="130">
        <f t="shared" si="2"/>
        <v>0</v>
      </c>
      <c r="NV12" s="130">
        <f t="shared" si="3"/>
        <v>0</v>
      </c>
      <c r="NW12" s="130">
        <f t="shared" si="4"/>
        <v>0</v>
      </c>
      <c r="NX12" s="130">
        <f t="shared" si="5"/>
        <v>0</v>
      </c>
      <c r="NY12" s="130">
        <f t="shared" si="6"/>
        <v>0</v>
      </c>
      <c r="NZ12" s="130">
        <f t="shared" si="7"/>
        <v>0</v>
      </c>
      <c r="OA12" s="130">
        <f t="shared" si="8"/>
        <v>0</v>
      </c>
      <c r="OB12" s="130">
        <f t="shared" si="9"/>
        <v>0</v>
      </c>
      <c r="OC12" s="130">
        <f t="shared" si="10"/>
        <v>0</v>
      </c>
      <c r="OD12" s="130">
        <f t="shared" si="11"/>
        <v>0</v>
      </c>
      <c r="OE12" s="130">
        <f t="shared" si="12"/>
        <v>0</v>
      </c>
      <c r="OF12" s="130">
        <f t="shared" si="13"/>
        <v>0</v>
      </c>
      <c r="OG12" s="130">
        <f t="shared" si="14"/>
        <v>0</v>
      </c>
      <c r="OH12" s="130">
        <f t="shared" si="15"/>
        <v>0</v>
      </c>
      <c r="OI12" s="130">
        <f t="shared" si="16"/>
        <v>0</v>
      </c>
      <c r="OJ12" s="130">
        <f t="shared" si="17"/>
        <v>0</v>
      </c>
      <c r="OK12" s="130">
        <f t="shared" si="18"/>
        <v>0</v>
      </c>
      <c r="OL12" s="130">
        <f t="shared" si="39"/>
        <v>0</v>
      </c>
    </row>
    <row r="13" spans="1:402" x14ac:dyDescent="0.2">
      <c r="A13" s="84" t="s">
        <v>432</v>
      </c>
      <c r="B13" s="56"/>
      <c r="C13" s="124"/>
      <c r="D13" s="124"/>
      <c r="E13" s="80">
        <f t="shared" si="19"/>
        <v>0</v>
      </c>
      <c r="F13" s="66" t="s">
        <v>644</v>
      </c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95">
        <f t="shared" si="20"/>
        <v>0</v>
      </c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95">
        <f t="shared" si="21"/>
        <v>0</v>
      </c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95">
        <f t="shared" si="22"/>
        <v>0</v>
      </c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95">
        <f t="shared" si="23"/>
        <v>0</v>
      </c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95">
        <f t="shared" si="0"/>
        <v>0</v>
      </c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95">
        <f t="shared" si="1"/>
        <v>0</v>
      </c>
      <c r="DK13" s="85"/>
      <c r="DL13" s="85"/>
      <c r="DM13" s="85"/>
      <c r="DN13" s="85"/>
      <c r="DO13" s="85"/>
      <c r="DP13" s="85"/>
      <c r="DQ13" s="85"/>
      <c r="DR13" s="85"/>
      <c r="DS13" s="85"/>
      <c r="DT13" s="85"/>
      <c r="DU13" s="85"/>
      <c r="DV13" s="85"/>
      <c r="DW13" s="85"/>
      <c r="DX13" s="85"/>
      <c r="DY13" s="85"/>
      <c r="DZ13" s="85"/>
      <c r="EA13" s="85"/>
      <c r="EB13" s="95">
        <f t="shared" si="24"/>
        <v>0</v>
      </c>
      <c r="EC13" s="85"/>
      <c r="ED13" s="85"/>
      <c r="EE13" s="85"/>
      <c r="EF13" s="85"/>
      <c r="EG13" s="85"/>
      <c r="EH13" s="85"/>
      <c r="EI13" s="85"/>
      <c r="EJ13" s="85"/>
      <c r="EK13" s="85"/>
      <c r="EL13" s="85"/>
      <c r="EM13" s="85"/>
      <c r="EN13" s="85"/>
      <c r="EO13" s="85"/>
      <c r="EP13" s="85"/>
      <c r="EQ13" s="85"/>
      <c r="ER13" s="85"/>
      <c r="ES13" s="85"/>
      <c r="ET13" s="95">
        <f t="shared" si="25"/>
        <v>0</v>
      </c>
      <c r="EU13" s="85"/>
      <c r="EV13" s="85"/>
      <c r="EW13" s="85"/>
      <c r="EX13" s="85"/>
      <c r="EY13" s="85"/>
      <c r="EZ13" s="85"/>
      <c r="FA13" s="85"/>
      <c r="FB13" s="85"/>
      <c r="FC13" s="85"/>
      <c r="FD13" s="85"/>
      <c r="FE13" s="85"/>
      <c r="FF13" s="85"/>
      <c r="FG13" s="85"/>
      <c r="FH13" s="85"/>
      <c r="FI13" s="85"/>
      <c r="FJ13" s="85"/>
      <c r="FK13" s="85"/>
      <c r="FL13" s="95">
        <f t="shared" si="26"/>
        <v>0</v>
      </c>
      <c r="FM13" s="85"/>
      <c r="FN13" s="85"/>
      <c r="FO13" s="85"/>
      <c r="FP13" s="85"/>
      <c r="FQ13" s="85"/>
      <c r="FR13" s="85"/>
      <c r="FS13" s="85"/>
      <c r="FT13" s="85"/>
      <c r="FU13" s="85"/>
      <c r="FV13" s="85"/>
      <c r="FW13" s="85"/>
      <c r="FX13" s="85"/>
      <c r="FY13" s="85"/>
      <c r="FZ13" s="85"/>
      <c r="GA13" s="85"/>
      <c r="GB13" s="85"/>
      <c r="GC13" s="85"/>
      <c r="GD13" s="95">
        <f t="shared" si="27"/>
        <v>0</v>
      </c>
      <c r="GE13" s="85"/>
      <c r="GF13" s="85"/>
      <c r="GG13" s="85"/>
      <c r="GH13" s="85"/>
      <c r="GI13" s="85"/>
      <c r="GJ13" s="85"/>
      <c r="GK13" s="85"/>
      <c r="GL13" s="85"/>
      <c r="GM13" s="85"/>
      <c r="GN13" s="85"/>
      <c r="GO13" s="85"/>
      <c r="GP13" s="85"/>
      <c r="GQ13" s="85"/>
      <c r="GR13" s="85"/>
      <c r="GS13" s="85"/>
      <c r="GT13" s="85"/>
      <c r="GU13" s="85"/>
      <c r="GV13" s="95">
        <f t="shared" si="28"/>
        <v>0</v>
      </c>
      <c r="GW13" s="85"/>
      <c r="GX13" s="85"/>
      <c r="GY13" s="85"/>
      <c r="GZ13" s="85"/>
      <c r="HA13" s="85"/>
      <c r="HB13" s="85"/>
      <c r="HC13" s="85"/>
      <c r="HD13" s="85"/>
      <c r="HE13" s="85"/>
      <c r="HF13" s="85"/>
      <c r="HG13" s="85"/>
      <c r="HH13" s="85"/>
      <c r="HI13" s="85"/>
      <c r="HJ13" s="85"/>
      <c r="HK13" s="85"/>
      <c r="HL13" s="85"/>
      <c r="HM13" s="85"/>
      <c r="HN13" s="95">
        <f t="shared" si="29"/>
        <v>0</v>
      </c>
      <c r="HO13" s="85"/>
      <c r="HP13" s="85"/>
      <c r="HQ13" s="85"/>
      <c r="HR13" s="85"/>
      <c r="HS13" s="85"/>
      <c r="HT13" s="85"/>
      <c r="HU13" s="85"/>
      <c r="HV13" s="85"/>
      <c r="HW13" s="85"/>
      <c r="HX13" s="85"/>
      <c r="HY13" s="85"/>
      <c r="HZ13" s="85"/>
      <c r="IA13" s="85"/>
      <c r="IB13" s="85"/>
      <c r="IC13" s="85"/>
      <c r="ID13" s="85"/>
      <c r="IE13" s="85"/>
      <c r="IF13" s="95">
        <f t="shared" si="30"/>
        <v>0</v>
      </c>
      <c r="IG13" s="85"/>
      <c r="IH13" s="85"/>
      <c r="II13" s="85"/>
      <c r="IJ13" s="85"/>
      <c r="IK13" s="85"/>
      <c r="IL13" s="85"/>
      <c r="IM13" s="85"/>
      <c r="IN13" s="85"/>
      <c r="IO13" s="85"/>
      <c r="IP13" s="85"/>
      <c r="IQ13" s="85"/>
      <c r="IR13" s="85"/>
      <c r="IS13" s="85"/>
      <c r="IT13" s="85"/>
      <c r="IU13" s="85"/>
      <c r="IV13" s="85"/>
      <c r="IW13" s="85"/>
      <c r="IX13" s="95">
        <f t="shared" si="31"/>
        <v>0</v>
      </c>
      <c r="IY13" s="85"/>
      <c r="IZ13" s="85"/>
      <c r="JA13" s="85"/>
      <c r="JB13" s="85"/>
      <c r="JC13" s="85"/>
      <c r="JD13" s="85"/>
      <c r="JE13" s="85"/>
      <c r="JF13" s="85"/>
      <c r="JG13" s="85"/>
      <c r="JH13" s="85"/>
      <c r="JI13" s="85"/>
      <c r="JJ13" s="85"/>
      <c r="JK13" s="85"/>
      <c r="JL13" s="85"/>
      <c r="JM13" s="85"/>
      <c r="JN13" s="85"/>
      <c r="JO13" s="85"/>
      <c r="JP13" s="95">
        <f t="shared" si="32"/>
        <v>0</v>
      </c>
      <c r="JQ13" s="85"/>
      <c r="JR13" s="85"/>
      <c r="JS13" s="85"/>
      <c r="JT13" s="85"/>
      <c r="JU13" s="85"/>
      <c r="JV13" s="85"/>
      <c r="JW13" s="85"/>
      <c r="JX13" s="85"/>
      <c r="JY13" s="85"/>
      <c r="JZ13" s="85"/>
      <c r="KA13" s="85"/>
      <c r="KB13" s="85"/>
      <c r="KC13" s="85"/>
      <c r="KD13" s="85"/>
      <c r="KE13" s="85"/>
      <c r="KF13" s="85"/>
      <c r="KG13" s="85"/>
      <c r="KH13" s="95">
        <f t="shared" si="33"/>
        <v>0</v>
      </c>
      <c r="KI13" s="85"/>
      <c r="KJ13" s="85"/>
      <c r="KK13" s="85"/>
      <c r="KL13" s="85"/>
      <c r="KM13" s="85"/>
      <c r="KN13" s="85"/>
      <c r="KO13" s="85"/>
      <c r="KP13" s="85"/>
      <c r="KQ13" s="85"/>
      <c r="KR13" s="85"/>
      <c r="KS13" s="85"/>
      <c r="KT13" s="85"/>
      <c r="KU13" s="85"/>
      <c r="KV13" s="85"/>
      <c r="KW13" s="85"/>
      <c r="KX13" s="85"/>
      <c r="KY13" s="85"/>
      <c r="KZ13" s="95">
        <f t="shared" si="34"/>
        <v>0</v>
      </c>
      <c r="LA13" s="85"/>
      <c r="LB13" s="85"/>
      <c r="LC13" s="85"/>
      <c r="LD13" s="85"/>
      <c r="LE13" s="85"/>
      <c r="LF13" s="85"/>
      <c r="LG13" s="85"/>
      <c r="LH13" s="85"/>
      <c r="LI13" s="85"/>
      <c r="LJ13" s="85"/>
      <c r="LK13" s="85"/>
      <c r="LL13" s="85"/>
      <c r="LM13" s="85"/>
      <c r="LN13" s="85"/>
      <c r="LO13" s="85"/>
      <c r="LP13" s="85"/>
      <c r="LQ13" s="85"/>
      <c r="LR13" s="95">
        <f t="shared" si="35"/>
        <v>0</v>
      </c>
      <c r="LS13" s="85"/>
      <c r="LT13" s="85"/>
      <c r="LU13" s="85"/>
      <c r="LV13" s="85"/>
      <c r="LW13" s="85"/>
      <c r="LX13" s="85"/>
      <c r="LY13" s="85"/>
      <c r="LZ13" s="85"/>
      <c r="MA13" s="85"/>
      <c r="MB13" s="85"/>
      <c r="MC13" s="85"/>
      <c r="MD13" s="85"/>
      <c r="ME13" s="85"/>
      <c r="MF13" s="85"/>
      <c r="MG13" s="85"/>
      <c r="MH13" s="85"/>
      <c r="MI13" s="85"/>
      <c r="MJ13" s="95">
        <f t="shared" si="36"/>
        <v>0</v>
      </c>
      <c r="MK13" s="85"/>
      <c r="ML13" s="85"/>
      <c r="MM13" s="85"/>
      <c r="MN13" s="85"/>
      <c r="MO13" s="85"/>
      <c r="MP13" s="85"/>
      <c r="MQ13" s="85"/>
      <c r="MR13" s="85"/>
      <c r="MS13" s="85"/>
      <c r="MT13" s="85"/>
      <c r="MU13" s="85"/>
      <c r="MV13" s="85"/>
      <c r="MW13" s="85"/>
      <c r="MX13" s="85"/>
      <c r="MY13" s="85"/>
      <c r="MZ13" s="85"/>
      <c r="NA13" s="85"/>
      <c r="NB13" s="95">
        <f t="shared" si="37"/>
        <v>0</v>
      </c>
      <c r="NC13" s="85"/>
      <c r="ND13" s="85"/>
      <c r="NE13" s="85"/>
      <c r="NF13" s="85"/>
      <c r="NG13" s="85"/>
      <c r="NH13" s="85"/>
      <c r="NI13" s="85"/>
      <c r="NJ13" s="85"/>
      <c r="NK13" s="85"/>
      <c r="NL13" s="85"/>
      <c r="NM13" s="85"/>
      <c r="NN13" s="85"/>
      <c r="NO13" s="85"/>
      <c r="NP13" s="85"/>
      <c r="NQ13" s="85"/>
      <c r="NR13" s="85"/>
      <c r="NS13" s="85"/>
      <c r="NT13" s="95">
        <f t="shared" si="38"/>
        <v>0</v>
      </c>
      <c r="NU13" s="130">
        <f t="shared" si="2"/>
        <v>0</v>
      </c>
      <c r="NV13" s="130">
        <f t="shared" si="3"/>
        <v>0</v>
      </c>
      <c r="NW13" s="130">
        <f t="shared" si="4"/>
        <v>0</v>
      </c>
      <c r="NX13" s="130">
        <f t="shared" si="5"/>
        <v>0</v>
      </c>
      <c r="NY13" s="130">
        <f t="shared" si="6"/>
        <v>0</v>
      </c>
      <c r="NZ13" s="130">
        <f t="shared" si="7"/>
        <v>0</v>
      </c>
      <c r="OA13" s="130">
        <f t="shared" si="8"/>
        <v>0</v>
      </c>
      <c r="OB13" s="130">
        <f t="shared" si="9"/>
        <v>0</v>
      </c>
      <c r="OC13" s="130">
        <f t="shared" si="10"/>
        <v>0</v>
      </c>
      <c r="OD13" s="130">
        <f t="shared" si="11"/>
        <v>0</v>
      </c>
      <c r="OE13" s="130">
        <f t="shared" si="12"/>
        <v>0</v>
      </c>
      <c r="OF13" s="130">
        <f t="shared" si="13"/>
        <v>0</v>
      </c>
      <c r="OG13" s="130">
        <f t="shared" si="14"/>
        <v>0</v>
      </c>
      <c r="OH13" s="130">
        <f t="shared" si="15"/>
        <v>0</v>
      </c>
      <c r="OI13" s="130">
        <f t="shared" si="16"/>
        <v>0</v>
      </c>
      <c r="OJ13" s="130">
        <f t="shared" si="17"/>
        <v>0</v>
      </c>
      <c r="OK13" s="130">
        <f t="shared" si="18"/>
        <v>0</v>
      </c>
      <c r="OL13" s="130">
        <f t="shared" si="39"/>
        <v>0</v>
      </c>
    </row>
    <row r="14" spans="1:402" x14ac:dyDescent="0.2">
      <c r="A14" s="84" t="s">
        <v>432</v>
      </c>
      <c r="B14" s="56"/>
      <c r="C14" s="124"/>
      <c r="D14" s="124"/>
      <c r="E14" s="80">
        <f t="shared" si="19"/>
        <v>0</v>
      </c>
      <c r="F14" s="66" t="s">
        <v>644</v>
      </c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95">
        <f t="shared" si="20"/>
        <v>0</v>
      </c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95">
        <f t="shared" si="21"/>
        <v>0</v>
      </c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95">
        <f t="shared" si="22"/>
        <v>0</v>
      </c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95">
        <f t="shared" si="23"/>
        <v>0</v>
      </c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95">
        <f t="shared" si="0"/>
        <v>0</v>
      </c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95">
        <f t="shared" si="1"/>
        <v>0</v>
      </c>
      <c r="DK14" s="85"/>
      <c r="DL14" s="85"/>
      <c r="DM14" s="85"/>
      <c r="DN14" s="85"/>
      <c r="DO14" s="85"/>
      <c r="DP14" s="85"/>
      <c r="DQ14" s="85"/>
      <c r="DR14" s="85"/>
      <c r="DS14" s="85"/>
      <c r="DT14" s="85"/>
      <c r="DU14" s="85"/>
      <c r="DV14" s="85"/>
      <c r="DW14" s="85"/>
      <c r="DX14" s="85"/>
      <c r="DY14" s="85"/>
      <c r="DZ14" s="85"/>
      <c r="EA14" s="85"/>
      <c r="EB14" s="95">
        <f t="shared" si="24"/>
        <v>0</v>
      </c>
      <c r="EC14" s="85"/>
      <c r="ED14" s="85"/>
      <c r="EE14" s="85"/>
      <c r="EF14" s="85"/>
      <c r="EG14" s="85"/>
      <c r="EH14" s="85"/>
      <c r="EI14" s="85"/>
      <c r="EJ14" s="85"/>
      <c r="EK14" s="85"/>
      <c r="EL14" s="85"/>
      <c r="EM14" s="85"/>
      <c r="EN14" s="85"/>
      <c r="EO14" s="85"/>
      <c r="EP14" s="85"/>
      <c r="EQ14" s="85"/>
      <c r="ER14" s="85"/>
      <c r="ES14" s="85"/>
      <c r="ET14" s="95">
        <f t="shared" si="25"/>
        <v>0</v>
      </c>
      <c r="EU14" s="85"/>
      <c r="EV14" s="85"/>
      <c r="EW14" s="85"/>
      <c r="EX14" s="85"/>
      <c r="EY14" s="85"/>
      <c r="EZ14" s="85"/>
      <c r="FA14" s="85"/>
      <c r="FB14" s="85"/>
      <c r="FC14" s="85"/>
      <c r="FD14" s="85"/>
      <c r="FE14" s="85"/>
      <c r="FF14" s="85"/>
      <c r="FG14" s="85"/>
      <c r="FH14" s="85"/>
      <c r="FI14" s="85"/>
      <c r="FJ14" s="85"/>
      <c r="FK14" s="85"/>
      <c r="FL14" s="95">
        <f t="shared" si="26"/>
        <v>0</v>
      </c>
      <c r="FM14" s="85"/>
      <c r="FN14" s="85"/>
      <c r="FO14" s="85"/>
      <c r="FP14" s="85"/>
      <c r="FQ14" s="85"/>
      <c r="FR14" s="85"/>
      <c r="FS14" s="85"/>
      <c r="FT14" s="85"/>
      <c r="FU14" s="85"/>
      <c r="FV14" s="85"/>
      <c r="FW14" s="85"/>
      <c r="FX14" s="85"/>
      <c r="FY14" s="85"/>
      <c r="FZ14" s="85"/>
      <c r="GA14" s="85"/>
      <c r="GB14" s="85"/>
      <c r="GC14" s="85"/>
      <c r="GD14" s="95">
        <f t="shared" si="27"/>
        <v>0</v>
      </c>
      <c r="GE14" s="85"/>
      <c r="GF14" s="85"/>
      <c r="GG14" s="85"/>
      <c r="GH14" s="85"/>
      <c r="GI14" s="85"/>
      <c r="GJ14" s="85"/>
      <c r="GK14" s="85"/>
      <c r="GL14" s="85"/>
      <c r="GM14" s="85"/>
      <c r="GN14" s="85"/>
      <c r="GO14" s="85"/>
      <c r="GP14" s="85"/>
      <c r="GQ14" s="85"/>
      <c r="GR14" s="85"/>
      <c r="GS14" s="85"/>
      <c r="GT14" s="85"/>
      <c r="GU14" s="85"/>
      <c r="GV14" s="95">
        <f t="shared" si="28"/>
        <v>0</v>
      </c>
      <c r="GW14" s="85"/>
      <c r="GX14" s="85"/>
      <c r="GY14" s="85"/>
      <c r="GZ14" s="85"/>
      <c r="HA14" s="85"/>
      <c r="HB14" s="85"/>
      <c r="HC14" s="85"/>
      <c r="HD14" s="85"/>
      <c r="HE14" s="85"/>
      <c r="HF14" s="85"/>
      <c r="HG14" s="85"/>
      <c r="HH14" s="85"/>
      <c r="HI14" s="85"/>
      <c r="HJ14" s="85"/>
      <c r="HK14" s="85"/>
      <c r="HL14" s="85"/>
      <c r="HM14" s="85"/>
      <c r="HN14" s="95">
        <f t="shared" si="29"/>
        <v>0</v>
      </c>
      <c r="HO14" s="85"/>
      <c r="HP14" s="85"/>
      <c r="HQ14" s="85"/>
      <c r="HR14" s="85"/>
      <c r="HS14" s="85"/>
      <c r="HT14" s="85"/>
      <c r="HU14" s="85"/>
      <c r="HV14" s="85"/>
      <c r="HW14" s="85"/>
      <c r="HX14" s="85"/>
      <c r="HY14" s="85"/>
      <c r="HZ14" s="85"/>
      <c r="IA14" s="85"/>
      <c r="IB14" s="85"/>
      <c r="IC14" s="85"/>
      <c r="ID14" s="85"/>
      <c r="IE14" s="85"/>
      <c r="IF14" s="95">
        <f t="shared" si="30"/>
        <v>0</v>
      </c>
      <c r="IG14" s="85"/>
      <c r="IH14" s="85"/>
      <c r="II14" s="85"/>
      <c r="IJ14" s="85"/>
      <c r="IK14" s="85"/>
      <c r="IL14" s="85"/>
      <c r="IM14" s="85"/>
      <c r="IN14" s="85"/>
      <c r="IO14" s="85"/>
      <c r="IP14" s="85"/>
      <c r="IQ14" s="85"/>
      <c r="IR14" s="85"/>
      <c r="IS14" s="85"/>
      <c r="IT14" s="85"/>
      <c r="IU14" s="85"/>
      <c r="IV14" s="85"/>
      <c r="IW14" s="85"/>
      <c r="IX14" s="95">
        <f t="shared" si="31"/>
        <v>0</v>
      </c>
      <c r="IY14" s="85"/>
      <c r="IZ14" s="85"/>
      <c r="JA14" s="85"/>
      <c r="JB14" s="85"/>
      <c r="JC14" s="85"/>
      <c r="JD14" s="85"/>
      <c r="JE14" s="85"/>
      <c r="JF14" s="85"/>
      <c r="JG14" s="85"/>
      <c r="JH14" s="85"/>
      <c r="JI14" s="85"/>
      <c r="JJ14" s="85"/>
      <c r="JK14" s="85"/>
      <c r="JL14" s="85"/>
      <c r="JM14" s="85"/>
      <c r="JN14" s="85"/>
      <c r="JO14" s="85"/>
      <c r="JP14" s="95">
        <f t="shared" si="32"/>
        <v>0</v>
      </c>
      <c r="JQ14" s="85"/>
      <c r="JR14" s="85"/>
      <c r="JS14" s="85"/>
      <c r="JT14" s="85"/>
      <c r="JU14" s="85"/>
      <c r="JV14" s="85"/>
      <c r="JW14" s="85"/>
      <c r="JX14" s="85"/>
      <c r="JY14" s="85"/>
      <c r="JZ14" s="85"/>
      <c r="KA14" s="85"/>
      <c r="KB14" s="85"/>
      <c r="KC14" s="85"/>
      <c r="KD14" s="85"/>
      <c r="KE14" s="85"/>
      <c r="KF14" s="85"/>
      <c r="KG14" s="85"/>
      <c r="KH14" s="95">
        <f t="shared" si="33"/>
        <v>0</v>
      </c>
      <c r="KI14" s="85"/>
      <c r="KJ14" s="85"/>
      <c r="KK14" s="85"/>
      <c r="KL14" s="85"/>
      <c r="KM14" s="85"/>
      <c r="KN14" s="85"/>
      <c r="KO14" s="85"/>
      <c r="KP14" s="85"/>
      <c r="KQ14" s="85"/>
      <c r="KR14" s="85"/>
      <c r="KS14" s="85"/>
      <c r="KT14" s="85"/>
      <c r="KU14" s="85"/>
      <c r="KV14" s="85"/>
      <c r="KW14" s="85"/>
      <c r="KX14" s="85"/>
      <c r="KY14" s="85"/>
      <c r="KZ14" s="95">
        <f t="shared" si="34"/>
        <v>0</v>
      </c>
      <c r="LA14" s="85"/>
      <c r="LB14" s="85"/>
      <c r="LC14" s="85"/>
      <c r="LD14" s="85"/>
      <c r="LE14" s="85"/>
      <c r="LF14" s="85"/>
      <c r="LG14" s="85"/>
      <c r="LH14" s="85"/>
      <c r="LI14" s="85"/>
      <c r="LJ14" s="85"/>
      <c r="LK14" s="85"/>
      <c r="LL14" s="85"/>
      <c r="LM14" s="85"/>
      <c r="LN14" s="85"/>
      <c r="LO14" s="85"/>
      <c r="LP14" s="85"/>
      <c r="LQ14" s="85"/>
      <c r="LR14" s="95">
        <f t="shared" si="35"/>
        <v>0</v>
      </c>
      <c r="LS14" s="85"/>
      <c r="LT14" s="85"/>
      <c r="LU14" s="85"/>
      <c r="LV14" s="85"/>
      <c r="LW14" s="85"/>
      <c r="LX14" s="85"/>
      <c r="LY14" s="85"/>
      <c r="LZ14" s="85"/>
      <c r="MA14" s="85"/>
      <c r="MB14" s="85"/>
      <c r="MC14" s="85"/>
      <c r="MD14" s="85"/>
      <c r="ME14" s="85"/>
      <c r="MF14" s="85"/>
      <c r="MG14" s="85"/>
      <c r="MH14" s="85"/>
      <c r="MI14" s="85"/>
      <c r="MJ14" s="95">
        <f t="shared" si="36"/>
        <v>0</v>
      </c>
      <c r="MK14" s="85"/>
      <c r="ML14" s="85"/>
      <c r="MM14" s="85"/>
      <c r="MN14" s="85"/>
      <c r="MO14" s="85"/>
      <c r="MP14" s="85"/>
      <c r="MQ14" s="85"/>
      <c r="MR14" s="85"/>
      <c r="MS14" s="85"/>
      <c r="MT14" s="85"/>
      <c r="MU14" s="85"/>
      <c r="MV14" s="85"/>
      <c r="MW14" s="85"/>
      <c r="MX14" s="85"/>
      <c r="MY14" s="85"/>
      <c r="MZ14" s="85"/>
      <c r="NA14" s="85"/>
      <c r="NB14" s="95">
        <f t="shared" si="37"/>
        <v>0</v>
      </c>
      <c r="NC14" s="85"/>
      <c r="ND14" s="85"/>
      <c r="NE14" s="85"/>
      <c r="NF14" s="85"/>
      <c r="NG14" s="85"/>
      <c r="NH14" s="85"/>
      <c r="NI14" s="85"/>
      <c r="NJ14" s="85"/>
      <c r="NK14" s="85"/>
      <c r="NL14" s="85"/>
      <c r="NM14" s="85"/>
      <c r="NN14" s="85"/>
      <c r="NO14" s="85"/>
      <c r="NP14" s="85"/>
      <c r="NQ14" s="85"/>
      <c r="NR14" s="85"/>
      <c r="NS14" s="85"/>
      <c r="NT14" s="95">
        <f t="shared" si="38"/>
        <v>0</v>
      </c>
      <c r="NU14" s="130">
        <f t="shared" si="2"/>
        <v>0</v>
      </c>
      <c r="NV14" s="130">
        <f t="shared" si="3"/>
        <v>0</v>
      </c>
      <c r="NW14" s="130">
        <f t="shared" si="4"/>
        <v>0</v>
      </c>
      <c r="NX14" s="130">
        <f t="shared" si="5"/>
        <v>0</v>
      </c>
      <c r="NY14" s="130">
        <f t="shared" si="6"/>
        <v>0</v>
      </c>
      <c r="NZ14" s="130">
        <f t="shared" si="7"/>
        <v>0</v>
      </c>
      <c r="OA14" s="130">
        <f t="shared" si="8"/>
        <v>0</v>
      </c>
      <c r="OB14" s="130">
        <f t="shared" si="9"/>
        <v>0</v>
      </c>
      <c r="OC14" s="130">
        <f t="shared" si="10"/>
        <v>0</v>
      </c>
      <c r="OD14" s="130">
        <f t="shared" si="11"/>
        <v>0</v>
      </c>
      <c r="OE14" s="130">
        <f t="shared" si="12"/>
        <v>0</v>
      </c>
      <c r="OF14" s="130">
        <f t="shared" si="13"/>
        <v>0</v>
      </c>
      <c r="OG14" s="130">
        <f t="shared" si="14"/>
        <v>0</v>
      </c>
      <c r="OH14" s="130">
        <f t="shared" si="15"/>
        <v>0</v>
      </c>
      <c r="OI14" s="130">
        <f t="shared" si="16"/>
        <v>0</v>
      </c>
      <c r="OJ14" s="130">
        <f t="shared" si="17"/>
        <v>0</v>
      </c>
      <c r="OK14" s="130">
        <f t="shared" si="18"/>
        <v>0</v>
      </c>
      <c r="OL14" s="130">
        <f t="shared" si="39"/>
        <v>0</v>
      </c>
    </row>
    <row r="15" spans="1:402" x14ac:dyDescent="0.2">
      <c r="A15" s="84" t="s">
        <v>432</v>
      </c>
      <c r="B15" s="56"/>
      <c r="C15" s="124"/>
      <c r="D15" s="124"/>
      <c r="E15" s="80">
        <f t="shared" si="19"/>
        <v>0</v>
      </c>
      <c r="F15" s="66" t="s">
        <v>644</v>
      </c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95">
        <f t="shared" si="20"/>
        <v>0</v>
      </c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95">
        <f t="shared" si="21"/>
        <v>0</v>
      </c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95">
        <f t="shared" si="22"/>
        <v>0</v>
      </c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95">
        <f t="shared" si="23"/>
        <v>0</v>
      </c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95">
        <f t="shared" si="0"/>
        <v>0</v>
      </c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95">
        <f t="shared" si="1"/>
        <v>0</v>
      </c>
      <c r="DK15" s="85"/>
      <c r="DL15" s="85"/>
      <c r="DM15" s="85"/>
      <c r="DN15" s="85"/>
      <c r="DO15" s="85"/>
      <c r="DP15" s="85"/>
      <c r="DQ15" s="85"/>
      <c r="DR15" s="85"/>
      <c r="DS15" s="85"/>
      <c r="DT15" s="85"/>
      <c r="DU15" s="85"/>
      <c r="DV15" s="85"/>
      <c r="DW15" s="85"/>
      <c r="DX15" s="85"/>
      <c r="DY15" s="85"/>
      <c r="DZ15" s="85"/>
      <c r="EA15" s="85"/>
      <c r="EB15" s="95">
        <f t="shared" si="24"/>
        <v>0</v>
      </c>
      <c r="EC15" s="85"/>
      <c r="ED15" s="85"/>
      <c r="EE15" s="85"/>
      <c r="EF15" s="85"/>
      <c r="EG15" s="85"/>
      <c r="EH15" s="85"/>
      <c r="EI15" s="85"/>
      <c r="EJ15" s="85"/>
      <c r="EK15" s="85"/>
      <c r="EL15" s="85"/>
      <c r="EM15" s="85"/>
      <c r="EN15" s="85"/>
      <c r="EO15" s="85"/>
      <c r="EP15" s="85"/>
      <c r="EQ15" s="85"/>
      <c r="ER15" s="85"/>
      <c r="ES15" s="85"/>
      <c r="ET15" s="95">
        <f t="shared" si="25"/>
        <v>0</v>
      </c>
      <c r="EU15" s="85"/>
      <c r="EV15" s="85"/>
      <c r="EW15" s="85"/>
      <c r="EX15" s="85"/>
      <c r="EY15" s="85"/>
      <c r="EZ15" s="85"/>
      <c r="FA15" s="85"/>
      <c r="FB15" s="85"/>
      <c r="FC15" s="85"/>
      <c r="FD15" s="85"/>
      <c r="FE15" s="85"/>
      <c r="FF15" s="85"/>
      <c r="FG15" s="85"/>
      <c r="FH15" s="85"/>
      <c r="FI15" s="85"/>
      <c r="FJ15" s="85"/>
      <c r="FK15" s="85"/>
      <c r="FL15" s="95">
        <f t="shared" si="26"/>
        <v>0</v>
      </c>
      <c r="FM15" s="85"/>
      <c r="FN15" s="85"/>
      <c r="FO15" s="85"/>
      <c r="FP15" s="85"/>
      <c r="FQ15" s="85"/>
      <c r="FR15" s="85"/>
      <c r="FS15" s="85"/>
      <c r="FT15" s="85"/>
      <c r="FU15" s="85"/>
      <c r="FV15" s="85"/>
      <c r="FW15" s="85"/>
      <c r="FX15" s="85"/>
      <c r="FY15" s="85"/>
      <c r="FZ15" s="85"/>
      <c r="GA15" s="85"/>
      <c r="GB15" s="85"/>
      <c r="GC15" s="85"/>
      <c r="GD15" s="95">
        <f t="shared" si="27"/>
        <v>0</v>
      </c>
      <c r="GE15" s="85"/>
      <c r="GF15" s="85"/>
      <c r="GG15" s="85"/>
      <c r="GH15" s="85"/>
      <c r="GI15" s="85"/>
      <c r="GJ15" s="85"/>
      <c r="GK15" s="85"/>
      <c r="GL15" s="85"/>
      <c r="GM15" s="85"/>
      <c r="GN15" s="85"/>
      <c r="GO15" s="85"/>
      <c r="GP15" s="85"/>
      <c r="GQ15" s="85"/>
      <c r="GR15" s="85"/>
      <c r="GS15" s="85"/>
      <c r="GT15" s="85"/>
      <c r="GU15" s="85"/>
      <c r="GV15" s="95">
        <f t="shared" si="28"/>
        <v>0</v>
      </c>
      <c r="GW15" s="85"/>
      <c r="GX15" s="85"/>
      <c r="GY15" s="85"/>
      <c r="GZ15" s="85"/>
      <c r="HA15" s="85"/>
      <c r="HB15" s="85"/>
      <c r="HC15" s="85"/>
      <c r="HD15" s="85"/>
      <c r="HE15" s="85"/>
      <c r="HF15" s="85"/>
      <c r="HG15" s="85"/>
      <c r="HH15" s="85"/>
      <c r="HI15" s="85"/>
      <c r="HJ15" s="85"/>
      <c r="HK15" s="85"/>
      <c r="HL15" s="85"/>
      <c r="HM15" s="85"/>
      <c r="HN15" s="95">
        <f t="shared" si="29"/>
        <v>0</v>
      </c>
      <c r="HO15" s="85"/>
      <c r="HP15" s="85"/>
      <c r="HQ15" s="85"/>
      <c r="HR15" s="85"/>
      <c r="HS15" s="85"/>
      <c r="HT15" s="85"/>
      <c r="HU15" s="85"/>
      <c r="HV15" s="85"/>
      <c r="HW15" s="85"/>
      <c r="HX15" s="85"/>
      <c r="HY15" s="85"/>
      <c r="HZ15" s="85"/>
      <c r="IA15" s="85"/>
      <c r="IB15" s="85"/>
      <c r="IC15" s="85"/>
      <c r="ID15" s="85"/>
      <c r="IE15" s="85"/>
      <c r="IF15" s="95">
        <f t="shared" si="30"/>
        <v>0</v>
      </c>
      <c r="IG15" s="85"/>
      <c r="IH15" s="85"/>
      <c r="II15" s="85"/>
      <c r="IJ15" s="85"/>
      <c r="IK15" s="85"/>
      <c r="IL15" s="85"/>
      <c r="IM15" s="85"/>
      <c r="IN15" s="85"/>
      <c r="IO15" s="85"/>
      <c r="IP15" s="85"/>
      <c r="IQ15" s="85"/>
      <c r="IR15" s="85"/>
      <c r="IS15" s="85"/>
      <c r="IT15" s="85"/>
      <c r="IU15" s="85"/>
      <c r="IV15" s="85"/>
      <c r="IW15" s="85"/>
      <c r="IX15" s="95">
        <f t="shared" si="31"/>
        <v>0</v>
      </c>
      <c r="IY15" s="85"/>
      <c r="IZ15" s="85"/>
      <c r="JA15" s="85"/>
      <c r="JB15" s="85"/>
      <c r="JC15" s="85"/>
      <c r="JD15" s="85"/>
      <c r="JE15" s="85"/>
      <c r="JF15" s="85"/>
      <c r="JG15" s="85"/>
      <c r="JH15" s="85"/>
      <c r="JI15" s="85"/>
      <c r="JJ15" s="85"/>
      <c r="JK15" s="85"/>
      <c r="JL15" s="85"/>
      <c r="JM15" s="85"/>
      <c r="JN15" s="85"/>
      <c r="JO15" s="85"/>
      <c r="JP15" s="95">
        <f t="shared" si="32"/>
        <v>0</v>
      </c>
      <c r="JQ15" s="85"/>
      <c r="JR15" s="85"/>
      <c r="JS15" s="85"/>
      <c r="JT15" s="85"/>
      <c r="JU15" s="85"/>
      <c r="JV15" s="85"/>
      <c r="JW15" s="85"/>
      <c r="JX15" s="85"/>
      <c r="JY15" s="85"/>
      <c r="JZ15" s="85"/>
      <c r="KA15" s="85"/>
      <c r="KB15" s="85"/>
      <c r="KC15" s="85"/>
      <c r="KD15" s="85"/>
      <c r="KE15" s="85"/>
      <c r="KF15" s="85"/>
      <c r="KG15" s="85"/>
      <c r="KH15" s="95">
        <f t="shared" si="33"/>
        <v>0</v>
      </c>
      <c r="KI15" s="85"/>
      <c r="KJ15" s="85"/>
      <c r="KK15" s="85"/>
      <c r="KL15" s="85"/>
      <c r="KM15" s="85"/>
      <c r="KN15" s="85"/>
      <c r="KO15" s="85"/>
      <c r="KP15" s="85"/>
      <c r="KQ15" s="85"/>
      <c r="KR15" s="85"/>
      <c r="KS15" s="85"/>
      <c r="KT15" s="85"/>
      <c r="KU15" s="85"/>
      <c r="KV15" s="85"/>
      <c r="KW15" s="85"/>
      <c r="KX15" s="85"/>
      <c r="KY15" s="85"/>
      <c r="KZ15" s="95">
        <f t="shared" si="34"/>
        <v>0</v>
      </c>
      <c r="LA15" s="85"/>
      <c r="LB15" s="85"/>
      <c r="LC15" s="85"/>
      <c r="LD15" s="85"/>
      <c r="LE15" s="85"/>
      <c r="LF15" s="85"/>
      <c r="LG15" s="85"/>
      <c r="LH15" s="85"/>
      <c r="LI15" s="85"/>
      <c r="LJ15" s="85"/>
      <c r="LK15" s="85"/>
      <c r="LL15" s="85"/>
      <c r="LM15" s="85"/>
      <c r="LN15" s="85"/>
      <c r="LO15" s="85"/>
      <c r="LP15" s="85"/>
      <c r="LQ15" s="85"/>
      <c r="LR15" s="95">
        <f t="shared" si="35"/>
        <v>0</v>
      </c>
      <c r="LS15" s="85"/>
      <c r="LT15" s="85"/>
      <c r="LU15" s="85"/>
      <c r="LV15" s="85"/>
      <c r="LW15" s="85"/>
      <c r="LX15" s="85"/>
      <c r="LY15" s="85"/>
      <c r="LZ15" s="85"/>
      <c r="MA15" s="85"/>
      <c r="MB15" s="85"/>
      <c r="MC15" s="85"/>
      <c r="MD15" s="85"/>
      <c r="ME15" s="85"/>
      <c r="MF15" s="85"/>
      <c r="MG15" s="85"/>
      <c r="MH15" s="85"/>
      <c r="MI15" s="85"/>
      <c r="MJ15" s="95">
        <f t="shared" si="36"/>
        <v>0</v>
      </c>
      <c r="MK15" s="85"/>
      <c r="ML15" s="85"/>
      <c r="MM15" s="85"/>
      <c r="MN15" s="85"/>
      <c r="MO15" s="85"/>
      <c r="MP15" s="85"/>
      <c r="MQ15" s="85"/>
      <c r="MR15" s="85"/>
      <c r="MS15" s="85"/>
      <c r="MT15" s="85"/>
      <c r="MU15" s="85"/>
      <c r="MV15" s="85"/>
      <c r="MW15" s="85"/>
      <c r="MX15" s="85"/>
      <c r="MY15" s="85"/>
      <c r="MZ15" s="85"/>
      <c r="NA15" s="85"/>
      <c r="NB15" s="95">
        <f t="shared" si="37"/>
        <v>0</v>
      </c>
      <c r="NC15" s="85"/>
      <c r="ND15" s="85"/>
      <c r="NE15" s="85"/>
      <c r="NF15" s="85"/>
      <c r="NG15" s="85"/>
      <c r="NH15" s="85"/>
      <c r="NI15" s="85"/>
      <c r="NJ15" s="85"/>
      <c r="NK15" s="85"/>
      <c r="NL15" s="85"/>
      <c r="NM15" s="85"/>
      <c r="NN15" s="85"/>
      <c r="NO15" s="85"/>
      <c r="NP15" s="85"/>
      <c r="NQ15" s="85"/>
      <c r="NR15" s="85"/>
      <c r="NS15" s="85"/>
      <c r="NT15" s="95">
        <f t="shared" si="38"/>
        <v>0</v>
      </c>
      <c r="NU15" s="130">
        <f t="shared" si="2"/>
        <v>0</v>
      </c>
      <c r="NV15" s="130">
        <f t="shared" si="3"/>
        <v>0</v>
      </c>
      <c r="NW15" s="130">
        <f t="shared" si="4"/>
        <v>0</v>
      </c>
      <c r="NX15" s="130">
        <f t="shared" si="5"/>
        <v>0</v>
      </c>
      <c r="NY15" s="130">
        <f t="shared" si="6"/>
        <v>0</v>
      </c>
      <c r="NZ15" s="130">
        <f t="shared" si="7"/>
        <v>0</v>
      </c>
      <c r="OA15" s="130">
        <f t="shared" si="8"/>
        <v>0</v>
      </c>
      <c r="OB15" s="130">
        <f t="shared" si="9"/>
        <v>0</v>
      </c>
      <c r="OC15" s="130">
        <f t="shared" si="10"/>
        <v>0</v>
      </c>
      <c r="OD15" s="130">
        <f t="shared" si="11"/>
        <v>0</v>
      </c>
      <c r="OE15" s="130">
        <f t="shared" si="12"/>
        <v>0</v>
      </c>
      <c r="OF15" s="130">
        <f t="shared" si="13"/>
        <v>0</v>
      </c>
      <c r="OG15" s="130">
        <f t="shared" si="14"/>
        <v>0</v>
      </c>
      <c r="OH15" s="130">
        <f t="shared" si="15"/>
        <v>0</v>
      </c>
      <c r="OI15" s="130">
        <f t="shared" si="16"/>
        <v>0</v>
      </c>
      <c r="OJ15" s="130">
        <f t="shared" si="17"/>
        <v>0</v>
      </c>
      <c r="OK15" s="130">
        <f t="shared" si="18"/>
        <v>0</v>
      </c>
      <c r="OL15" s="130">
        <f t="shared" si="39"/>
        <v>0</v>
      </c>
    </row>
    <row r="16" spans="1:402" x14ac:dyDescent="0.2">
      <c r="A16" s="84" t="s">
        <v>432</v>
      </c>
      <c r="B16" s="56"/>
      <c r="C16" s="124"/>
      <c r="D16" s="124"/>
      <c r="E16" s="80">
        <f t="shared" si="19"/>
        <v>0</v>
      </c>
      <c r="F16" s="66" t="s">
        <v>644</v>
      </c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95">
        <f t="shared" si="20"/>
        <v>0</v>
      </c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95">
        <f t="shared" si="21"/>
        <v>0</v>
      </c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95">
        <f t="shared" si="22"/>
        <v>0</v>
      </c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95">
        <f t="shared" si="23"/>
        <v>0</v>
      </c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95">
        <f t="shared" si="0"/>
        <v>0</v>
      </c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95">
        <f t="shared" si="1"/>
        <v>0</v>
      </c>
      <c r="DK16" s="85"/>
      <c r="DL16" s="85"/>
      <c r="DM16" s="85"/>
      <c r="DN16" s="85"/>
      <c r="DO16" s="85"/>
      <c r="DP16" s="85"/>
      <c r="DQ16" s="85"/>
      <c r="DR16" s="85"/>
      <c r="DS16" s="85"/>
      <c r="DT16" s="85"/>
      <c r="DU16" s="85"/>
      <c r="DV16" s="85"/>
      <c r="DW16" s="85"/>
      <c r="DX16" s="85"/>
      <c r="DY16" s="85"/>
      <c r="DZ16" s="85"/>
      <c r="EA16" s="85"/>
      <c r="EB16" s="95">
        <f t="shared" si="24"/>
        <v>0</v>
      </c>
      <c r="EC16" s="85"/>
      <c r="ED16" s="85"/>
      <c r="EE16" s="85"/>
      <c r="EF16" s="85"/>
      <c r="EG16" s="85"/>
      <c r="EH16" s="85"/>
      <c r="EI16" s="85"/>
      <c r="EJ16" s="85"/>
      <c r="EK16" s="85"/>
      <c r="EL16" s="85"/>
      <c r="EM16" s="85"/>
      <c r="EN16" s="85"/>
      <c r="EO16" s="85"/>
      <c r="EP16" s="85"/>
      <c r="EQ16" s="85"/>
      <c r="ER16" s="85"/>
      <c r="ES16" s="85"/>
      <c r="ET16" s="95">
        <f t="shared" si="25"/>
        <v>0</v>
      </c>
      <c r="EU16" s="85"/>
      <c r="EV16" s="85"/>
      <c r="EW16" s="85"/>
      <c r="EX16" s="85"/>
      <c r="EY16" s="85"/>
      <c r="EZ16" s="85"/>
      <c r="FA16" s="85"/>
      <c r="FB16" s="85"/>
      <c r="FC16" s="85"/>
      <c r="FD16" s="85"/>
      <c r="FE16" s="85"/>
      <c r="FF16" s="85"/>
      <c r="FG16" s="85"/>
      <c r="FH16" s="85"/>
      <c r="FI16" s="85"/>
      <c r="FJ16" s="85"/>
      <c r="FK16" s="85"/>
      <c r="FL16" s="95">
        <f t="shared" si="26"/>
        <v>0</v>
      </c>
      <c r="FM16" s="85"/>
      <c r="FN16" s="85"/>
      <c r="FO16" s="85"/>
      <c r="FP16" s="85"/>
      <c r="FQ16" s="85"/>
      <c r="FR16" s="85"/>
      <c r="FS16" s="85"/>
      <c r="FT16" s="85"/>
      <c r="FU16" s="85"/>
      <c r="FV16" s="85"/>
      <c r="FW16" s="85"/>
      <c r="FX16" s="85"/>
      <c r="FY16" s="85"/>
      <c r="FZ16" s="85"/>
      <c r="GA16" s="85"/>
      <c r="GB16" s="85"/>
      <c r="GC16" s="85"/>
      <c r="GD16" s="95">
        <f t="shared" si="27"/>
        <v>0</v>
      </c>
      <c r="GE16" s="85"/>
      <c r="GF16" s="85"/>
      <c r="GG16" s="85"/>
      <c r="GH16" s="85"/>
      <c r="GI16" s="85"/>
      <c r="GJ16" s="85"/>
      <c r="GK16" s="85"/>
      <c r="GL16" s="85"/>
      <c r="GM16" s="85"/>
      <c r="GN16" s="85"/>
      <c r="GO16" s="85"/>
      <c r="GP16" s="85"/>
      <c r="GQ16" s="85"/>
      <c r="GR16" s="85"/>
      <c r="GS16" s="85"/>
      <c r="GT16" s="85"/>
      <c r="GU16" s="85"/>
      <c r="GV16" s="95">
        <f t="shared" si="28"/>
        <v>0</v>
      </c>
      <c r="GW16" s="85"/>
      <c r="GX16" s="85"/>
      <c r="GY16" s="85"/>
      <c r="GZ16" s="85"/>
      <c r="HA16" s="85"/>
      <c r="HB16" s="85"/>
      <c r="HC16" s="85"/>
      <c r="HD16" s="85"/>
      <c r="HE16" s="85"/>
      <c r="HF16" s="85"/>
      <c r="HG16" s="85"/>
      <c r="HH16" s="85"/>
      <c r="HI16" s="85"/>
      <c r="HJ16" s="85"/>
      <c r="HK16" s="85"/>
      <c r="HL16" s="85"/>
      <c r="HM16" s="85"/>
      <c r="HN16" s="95">
        <f t="shared" si="29"/>
        <v>0</v>
      </c>
      <c r="HO16" s="85"/>
      <c r="HP16" s="85"/>
      <c r="HQ16" s="85"/>
      <c r="HR16" s="85"/>
      <c r="HS16" s="85"/>
      <c r="HT16" s="85"/>
      <c r="HU16" s="85"/>
      <c r="HV16" s="85"/>
      <c r="HW16" s="85"/>
      <c r="HX16" s="85"/>
      <c r="HY16" s="85"/>
      <c r="HZ16" s="85"/>
      <c r="IA16" s="85"/>
      <c r="IB16" s="85"/>
      <c r="IC16" s="85"/>
      <c r="ID16" s="85"/>
      <c r="IE16" s="85"/>
      <c r="IF16" s="95">
        <f t="shared" si="30"/>
        <v>0</v>
      </c>
      <c r="IG16" s="85"/>
      <c r="IH16" s="85"/>
      <c r="II16" s="85"/>
      <c r="IJ16" s="85"/>
      <c r="IK16" s="85"/>
      <c r="IL16" s="85"/>
      <c r="IM16" s="85"/>
      <c r="IN16" s="85"/>
      <c r="IO16" s="85"/>
      <c r="IP16" s="85"/>
      <c r="IQ16" s="85"/>
      <c r="IR16" s="85"/>
      <c r="IS16" s="85"/>
      <c r="IT16" s="85"/>
      <c r="IU16" s="85"/>
      <c r="IV16" s="85"/>
      <c r="IW16" s="85"/>
      <c r="IX16" s="95">
        <f t="shared" si="31"/>
        <v>0</v>
      </c>
      <c r="IY16" s="85"/>
      <c r="IZ16" s="85"/>
      <c r="JA16" s="85"/>
      <c r="JB16" s="85"/>
      <c r="JC16" s="85"/>
      <c r="JD16" s="85"/>
      <c r="JE16" s="85"/>
      <c r="JF16" s="85"/>
      <c r="JG16" s="85"/>
      <c r="JH16" s="85"/>
      <c r="JI16" s="85"/>
      <c r="JJ16" s="85"/>
      <c r="JK16" s="85"/>
      <c r="JL16" s="85"/>
      <c r="JM16" s="85"/>
      <c r="JN16" s="85"/>
      <c r="JO16" s="85"/>
      <c r="JP16" s="95">
        <f t="shared" si="32"/>
        <v>0</v>
      </c>
      <c r="JQ16" s="85"/>
      <c r="JR16" s="85"/>
      <c r="JS16" s="85"/>
      <c r="JT16" s="85"/>
      <c r="JU16" s="85"/>
      <c r="JV16" s="85"/>
      <c r="JW16" s="85"/>
      <c r="JX16" s="85"/>
      <c r="JY16" s="85"/>
      <c r="JZ16" s="85"/>
      <c r="KA16" s="85"/>
      <c r="KB16" s="85"/>
      <c r="KC16" s="85"/>
      <c r="KD16" s="85"/>
      <c r="KE16" s="85"/>
      <c r="KF16" s="85"/>
      <c r="KG16" s="85"/>
      <c r="KH16" s="95">
        <f t="shared" si="33"/>
        <v>0</v>
      </c>
      <c r="KI16" s="85"/>
      <c r="KJ16" s="85"/>
      <c r="KK16" s="85"/>
      <c r="KL16" s="85"/>
      <c r="KM16" s="85"/>
      <c r="KN16" s="85"/>
      <c r="KO16" s="85"/>
      <c r="KP16" s="85"/>
      <c r="KQ16" s="85"/>
      <c r="KR16" s="85"/>
      <c r="KS16" s="85"/>
      <c r="KT16" s="85"/>
      <c r="KU16" s="85"/>
      <c r="KV16" s="85"/>
      <c r="KW16" s="85"/>
      <c r="KX16" s="85"/>
      <c r="KY16" s="85"/>
      <c r="KZ16" s="95">
        <f t="shared" si="34"/>
        <v>0</v>
      </c>
      <c r="LA16" s="85"/>
      <c r="LB16" s="85"/>
      <c r="LC16" s="85"/>
      <c r="LD16" s="85"/>
      <c r="LE16" s="85"/>
      <c r="LF16" s="85"/>
      <c r="LG16" s="85"/>
      <c r="LH16" s="85"/>
      <c r="LI16" s="85"/>
      <c r="LJ16" s="85"/>
      <c r="LK16" s="85"/>
      <c r="LL16" s="85"/>
      <c r="LM16" s="85"/>
      <c r="LN16" s="85"/>
      <c r="LO16" s="85"/>
      <c r="LP16" s="85"/>
      <c r="LQ16" s="85"/>
      <c r="LR16" s="95">
        <f t="shared" si="35"/>
        <v>0</v>
      </c>
      <c r="LS16" s="85"/>
      <c r="LT16" s="85"/>
      <c r="LU16" s="85"/>
      <c r="LV16" s="85"/>
      <c r="LW16" s="85"/>
      <c r="LX16" s="85"/>
      <c r="LY16" s="85"/>
      <c r="LZ16" s="85"/>
      <c r="MA16" s="85"/>
      <c r="MB16" s="85"/>
      <c r="MC16" s="85"/>
      <c r="MD16" s="85"/>
      <c r="ME16" s="85"/>
      <c r="MF16" s="85"/>
      <c r="MG16" s="85"/>
      <c r="MH16" s="85"/>
      <c r="MI16" s="85"/>
      <c r="MJ16" s="95">
        <f t="shared" si="36"/>
        <v>0</v>
      </c>
      <c r="MK16" s="85"/>
      <c r="ML16" s="85"/>
      <c r="MM16" s="85"/>
      <c r="MN16" s="85"/>
      <c r="MO16" s="85"/>
      <c r="MP16" s="85"/>
      <c r="MQ16" s="85"/>
      <c r="MR16" s="85"/>
      <c r="MS16" s="85"/>
      <c r="MT16" s="85"/>
      <c r="MU16" s="85"/>
      <c r="MV16" s="85"/>
      <c r="MW16" s="85"/>
      <c r="MX16" s="85"/>
      <c r="MY16" s="85"/>
      <c r="MZ16" s="85"/>
      <c r="NA16" s="85"/>
      <c r="NB16" s="95">
        <f t="shared" si="37"/>
        <v>0</v>
      </c>
      <c r="NC16" s="85"/>
      <c r="ND16" s="85"/>
      <c r="NE16" s="85"/>
      <c r="NF16" s="85"/>
      <c r="NG16" s="85"/>
      <c r="NH16" s="85"/>
      <c r="NI16" s="85"/>
      <c r="NJ16" s="85"/>
      <c r="NK16" s="85"/>
      <c r="NL16" s="85"/>
      <c r="NM16" s="85"/>
      <c r="NN16" s="85"/>
      <c r="NO16" s="85"/>
      <c r="NP16" s="85"/>
      <c r="NQ16" s="85"/>
      <c r="NR16" s="85"/>
      <c r="NS16" s="85"/>
      <c r="NT16" s="95">
        <f t="shared" si="38"/>
        <v>0</v>
      </c>
      <c r="NU16" s="130">
        <f t="shared" si="2"/>
        <v>0</v>
      </c>
      <c r="NV16" s="130">
        <f t="shared" si="3"/>
        <v>0</v>
      </c>
      <c r="NW16" s="130">
        <f t="shared" si="4"/>
        <v>0</v>
      </c>
      <c r="NX16" s="130">
        <f t="shared" si="5"/>
        <v>0</v>
      </c>
      <c r="NY16" s="130">
        <f t="shared" si="6"/>
        <v>0</v>
      </c>
      <c r="NZ16" s="130">
        <f t="shared" si="7"/>
        <v>0</v>
      </c>
      <c r="OA16" s="130">
        <f t="shared" si="8"/>
        <v>0</v>
      </c>
      <c r="OB16" s="130">
        <f t="shared" si="9"/>
        <v>0</v>
      </c>
      <c r="OC16" s="130">
        <f t="shared" si="10"/>
        <v>0</v>
      </c>
      <c r="OD16" s="130">
        <f t="shared" si="11"/>
        <v>0</v>
      </c>
      <c r="OE16" s="130">
        <f t="shared" si="12"/>
        <v>0</v>
      </c>
      <c r="OF16" s="130">
        <f t="shared" si="13"/>
        <v>0</v>
      </c>
      <c r="OG16" s="130">
        <f t="shared" si="14"/>
        <v>0</v>
      </c>
      <c r="OH16" s="130">
        <f t="shared" si="15"/>
        <v>0</v>
      </c>
      <c r="OI16" s="130">
        <f t="shared" si="16"/>
        <v>0</v>
      </c>
      <c r="OJ16" s="130">
        <f t="shared" si="17"/>
        <v>0</v>
      </c>
      <c r="OK16" s="130">
        <f t="shared" si="18"/>
        <v>0</v>
      </c>
      <c r="OL16" s="130">
        <f t="shared" si="39"/>
        <v>0</v>
      </c>
    </row>
    <row r="17" spans="1:402" x14ac:dyDescent="0.2">
      <c r="A17" s="84" t="s">
        <v>432</v>
      </c>
      <c r="B17" s="56"/>
      <c r="C17" s="124"/>
      <c r="D17" s="124"/>
      <c r="E17" s="80">
        <f t="shared" si="19"/>
        <v>0</v>
      </c>
      <c r="F17" s="66" t="s">
        <v>644</v>
      </c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95">
        <f t="shared" si="20"/>
        <v>0</v>
      </c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95">
        <f t="shared" si="21"/>
        <v>0</v>
      </c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95">
        <f t="shared" si="22"/>
        <v>0</v>
      </c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95">
        <f t="shared" si="23"/>
        <v>0</v>
      </c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95">
        <f t="shared" si="0"/>
        <v>0</v>
      </c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95">
        <f t="shared" si="1"/>
        <v>0</v>
      </c>
      <c r="DK17" s="85"/>
      <c r="DL17" s="85"/>
      <c r="DM17" s="85"/>
      <c r="DN17" s="85"/>
      <c r="DO17" s="85"/>
      <c r="DP17" s="85"/>
      <c r="DQ17" s="85"/>
      <c r="DR17" s="85"/>
      <c r="DS17" s="85"/>
      <c r="DT17" s="85"/>
      <c r="DU17" s="85"/>
      <c r="DV17" s="85"/>
      <c r="DW17" s="85"/>
      <c r="DX17" s="85"/>
      <c r="DY17" s="85"/>
      <c r="DZ17" s="85"/>
      <c r="EA17" s="85"/>
      <c r="EB17" s="95">
        <f t="shared" si="24"/>
        <v>0</v>
      </c>
      <c r="EC17" s="85"/>
      <c r="ED17" s="85"/>
      <c r="EE17" s="85"/>
      <c r="EF17" s="85"/>
      <c r="EG17" s="85"/>
      <c r="EH17" s="85"/>
      <c r="EI17" s="85"/>
      <c r="EJ17" s="85"/>
      <c r="EK17" s="85"/>
      <c r="EL17" s="85"/>
      <c r="EM17" s="85"/>
      <c r="EN17" s="85"/>
      <c r="EO17" s="85"/>
      <c r="EP17" s="85"/>
      <c r="EQ17" s="85"/>
      <c r="ER17" s="85"/>
      <c r="ES17" s="85"/>
      <c r="ET17" s="95">
        <f t="shared" si="25"/>
        <v>0</v>
      </c>
      <c r="EU17" s="85"/>
      <c r="EV17" s="85"/>
      <c r="EW17" s="85"/>
      <c r="EX17" s="85"/>
      <c r="EY17" s="85"/>
      <c r="EZ17" s="85"/>
      <c r="FA17" s="85"/>
      <c r="FB17" s="85"/>
      <c r="FC17" s="85"/>
      <c r="FD17" s="85"/>
      <c r="FE17" s="85"/>
      <c r="FF17" s="85"/>
      <c r="FG17" s="85"/>
      <c r="FH17" s="85"/>
      <c r="FI17" s="85"/>
      <c r="FJ17" s="85"/>
      <c r="FK17" s="85"/>
      <c r="FL17" s="95">
        <f t="shared" si="26"/>
        <v>0</v>
      </c>
      <c r="FM17" s="85"/>
      <c r="FN17" s="85"/>
      <c r="FO17" s="85"/>
      <c r="FP17" s="85"/>
      <c r="FQ17" s="85"/>
      <c r="FR17" s="85"/>
      <c r="FS17" s="85"/>
      <c r="FT17" s="85"/>
      <c r="FU17" s="85"/>
      <c r="FV17" s="85"/>
      <c r="FW17" s="85"/>
      <c r="FX17" s="85"/>
      <c r="FY17" s="85"/>
      <c r="FZ17" s="85"/>
      <c r="GA17" s="85"/>
      <c r="GB17" s="85"/>
      <c r="GC17" s="85"/>
      <c r="GD17" s="95">
        <f t="shared" si="27"/>
        <v>0</v>
      </c>
      <c r="GE17" s="85"/>
      <c r="GF17" s="85"/>
      <c r="GG17" s="85"/>
      <c r="GH17" s="85"/>
      <c r="GI17" s="85"/>
      <c r="GJ17" s="85"/>
      <c r="GK17" s="85"/>
      <c r="GL17" s="85"/>
      <c r="GM17" s="85"/>
      <c r="GN17" s="85"/>
      <c r="GO17" s="85"/>
      <c r="GP17" s="85"/>
      <c r="GQ17" s="85"/>
      <c r="GR17" s="85"/>
      <c r="GS17" s="85"/>
      <c r="GT17" s="85"/>
      <c r="GU17" s="85"/>
      <c r="GV17" s="95">
        <f t="shared" si="28"/>
        <v>0</v>
      </c>
      <c r="GW17" s="85"/>
      <c r="GX17" s="85"/>
      <c r="GY17" s="85"/>
      <c r="GZ17" s="85"/>
      <c r="HA17" s="85"/>
      <c r="HB17" s="85"/>
      <c r="HC17" s="85"/>
      <c r="HD17" s="85"/>
      <c r="HE17" s="85"/>
      <c r="HF17" s="85"/>
      <c r="HG17" s="85"/>
      <c r="HH17" s="85"/>
      <c r="HI17" s="85"/>
      <c r="HJ17" s="85"/>
      <c r="HK17" s="85"/>
      <c r="HL17" s="85"/>
      <c r="HM17" s="85"/>
      <c r="HN17" s="95">
        <f t="shared" si="29"/>
        <v>0</v>
      </c>
      <c r="HO17" s="85"/>
      <c r="HP17" s="85"/>
      <c r="HQ17" s="85"/>
      <c r="HR17" s="85"/>
      <c r="HS17" s="85"/>
      <c r="HT17" s="85"/>
      <c r="HU17" s="85"/>
      <c r="HV17" s="85"/>
      <c r="HW17" s="85"/>
      <c r="HX17" s="85"/>
      <c r="HY17" s="85"/>
      <c r="HZ17" s="85"/>
      <c r="IA17" s="85"/>
      <c r="IB17" s="85"/>
      <c r="IC17" s="85"/>
      <c r="ID17" s="85"/>
      <c r="IE17" s="85"/>
      <c r="IF17" s="95">
        <f t="shared" si="30"/>
        <v>0</v>
      </c>
      <c r="IG17" s="85"/>
      <c r="IH17" s="85"/>
      <c r="II17" s="85"/>
      <c r="IJ17" s="85"/>
      <c r="IK17" s="85"/>
      <c r="IL17" s="85"/>
      <c r="IM17" s="85"/>
      <c r="IN17" s="85"/>
      <c r="IO17" s="85"/>
      <c r="IP17" s="85"/>
      <c r="IQ17" s="85"/>
      <c r="IR17" s="85"/>
      <c r="IS17" s="85"/>
      <c r="IT17" s="85"/>
      <c r="IU17" s="85"/>
      <c r="IV17" s="85"/>
      <c r="IW17" s="85"/>
      <c r="IX17" s="95">
        <f t="shared" si="31"/>
        <v>0</v>
      </c>
      <c r="IY17" s="85"/>
      <c r="IZ17" s="85"/>
      <c r="JA17" s="85"/>
      <c r="JB17" s="85"/>
      <c r="JC17" s="85"/>
      <c r="JD17" s="85"/>
      <c r="JE17" s="85"/>
      <c r="JF17" s="85"/>
      <c r="JG17" s="85"/>
      <c r="JH17" s="85"/>
      <c r="JI17" s="85"/>
      <c r="JJ17" s="85"/>
      <c r="JK17" s="85"/>
      <c r="JL17" s="85"/>
      <c r="JM17" s="85"/>
      <c r="JN17" s="85"/>
      <c r="JO17" s="85"/>
      <c r="JP17" s="95">
        <f t="shared" si="32"/>
        <v>0</v>
      </c>
      <c r="JQ17" s="85"/>
      <c r="JR17" s="85"/>
      <c r="JS17" s="85"/>
      <c r="JT17" s="85"/>
      <c r="JU17" s="85"/>
      <c r="JV17" s="85"/>
      <c r="JW17" s="85"/>
      <c r="JX17" s="85"/>
      <c r="JY17" s="85"/>
      <c r="JZ17" s="85"/>
      <c r="KA17" s="85"/>
      <c r="KB17" s="85"/>
      <c r="KC17" s="85"/>
      <c r="KD17" s="85"/>
      <c r="KE17" s="85"/>
      <c r="KF17" s="85"/>
      <c r="KG17" s="85"/>
      <c r="KH17" s="95">
        <f t="shared" si="33"/>
        <v>0</v>
      </c>
      <c r="KI17" s="85"/>
      <c r="KJ17" s="85"/>
      <c r="KK17" s="85"/>
      <c r="KL17" s="85"/>
      <c r="KM17" s="85"/>
      <c r="KN17" s="85"/>
      <c r="KO17" s="85"/>
      <c r="KP17" s="85"/>
      <c r="KQ17" s="85"/>
      <c r="KR17" s="85"/>
      <c r="KS17" s="85"/>
      <c r="KT17" s="85"/>
      <c r="KU17" s="85"/>
      <c r="KV17" s="85"/>
      <c r="KW17" s="85"/>
      <c r="KX17" s="85"/>
      <c r="KY17" s="85"/>
      <c r="KZ17" s="95">
        <f t="shared" si="34"/>
        <v>0</v>
      </c>
      <c r="LA17" s="85"/>
      <c r="LB17" s="85"/>
      <c r="LC17" s="85"/>
      <c r="LD17" s="85"/>
      <c r="LE17" s="85"/>
      <c r="LF17" s="85"/>
      <c r="LG17" s="85"/>
      <c r="LH17" s="85"/>
      <c r="LI17" s="85"/>
      <c r="LJ17" s="85"/>
      <c r="LK17" s="85"/>
      <c r="LL17" s="85"/>
      <c r="LM17" s="85"/>
      <c r="LN17" s="85"/>
      <c r="LO17" s="85"/>
      <c r="LP17" s="85"/>
      <c r="LQ17" s="85"/>
      <c r="LR17" s="95">
        <f t="shared" si="35"/>
        <v>0</v>
      </c>
      <c r="LS17" s="85"/>
      <c r="LT17" s="85"/>
      <c r="LU17" s="85"/>
      <c r="LV17" s="85"/>
      <c r="LW17" s="85"/>
      <c r="LX17" s="85"/>
      <c r="LY17" s="85"/>
      <c r="LZ17" s="85"/>
      <c r="MA17" s="85"/>
      <c r="MB17" s="85"/>
      <c r="MC17" s="85"/>
      <c r="MD17" s="85"/>
      <c r="ME17" s="85"/>
      <c r="MF17" s="85"/>
      <c r="MG17" s="85"/>
      <c r="MH17" s="85"/>
      <c r="MI17" s="85"/>
      <c r="MJ17" s="95">
        <f t="shared" si="36"/>
        <v>0</v>
      </c>
      <c r="MK17" s="85"/>
      <c r="ML17" s="85"/>
      <c r="MM17" s="85"/>
      <c r="MN17" s="85"/>
      <c r="MO17" s="85"/>
      <c r="MP17" s="85"/>
      <c r="MQ17" s="85"/>
      <c r="MR17" s="85"/>
      <c r="MS17" s="85"/>
      <c r="MT17" s="85"/>
      <c r="MU17" s="85"/>
      <c r="MV17" s="85"/>
      <c r="MW17" s="85"/>
      <c r="MX17" s="85"/>
      <c r="MY17" s="85"/>
      <c r="MZ17" s="85"/>
      <c r="NA17" s="85"/>
      <c r="NB17" s="95">
        <f t="shared" si="37"/>
        <v>0</v>
      </c>
      <c r="NC17" s="85"/>
      <c r="ND17" s="85"/>
      <c r="NE17" s="85"/>
      <c r="NF17" s="85"/>
      <c r="NG17" s="85"/>
      <c r="NH17" s="85"/>
      <c r="NI17" s="85"/>
      <c r="NJ17" s="85"/>
      <c r="NK17" s="85"/>
      <c r="NL17" s="85"/>
      <c r="NM17" s="85"/>
      <c r="NN17" s="85"/>
      <c r="NO17" s="85"/>
      <c r="NP17" s="85"/>
      <c r="NQ17" s="85"/>
      <c r="NR17" s="85"/>
      <c r="NS17" s="85"/>
      <c r="NT17" s="95">
        <f t="shared" si="38"/>
        <v>0</v>
      </c>
      <c r="NU17" s="130">
        <f t="shared" si="2"/>
        <v>0</v>
      </c>
      <c r="NV17" s="130">
        <f t="shared" si="3"/>
        <v>0</v>
      </c>
      <c r="NW17" s="130">
        <f t="shared" si="4"/>
        <v>0</v>
      </c>
      <c r="NX17" s="130">
        <f t="shared" si="5"/>
        <v>0</v>
      </c>
      <c r="NY17" s="130">
        <f t="shared" si="6"/>
        <v>0</v>
      </c>
      <c r="NZ17" s="130">
        <f t="shared" si="7"/>
        <v>0</v>
      </c>
      <c r="OA17" s="130">
        <f t="shared" si="8"/>
        <v>0</v>
      </c>
      <c r="OB17" s="130">
        <f t="shared" si="9"/>
        <v>0</v>
      </c>
      <c r="OC17" s="130">
        <f t="shared" si="10"/>
        <v>0</v>
      </c>
      <c r="OD17" s="130">
        <f t="shared" si="11"/>
        <v>0</v>
      </c>
      <c r="OE17" s="130">
        <f t="shared" si="12"/>
        <v>0</v>
      </c>
      <c r="OF17" s="130">
        <f t="shared" si="13"/>
        <v>0</v>
      </c>
      <c r="OG17" s="130">
        <f t="shared" si="14"/>
        <v>0</v>
      </c>
      <c r="OH17" s="130">
        <f t="shared" si="15"/>
        <v>0</v>
      </c>
      <c r="OI17" s="130">
        <f t="shared" si="16"/>
        <v>0</v>
      </c>
      <c r="OJ17" s="130">
        <f t="shared" si="17"/>
        <v>0</v>
      </c>
      <c r="OK17" s="130">
        <f t="shared" si="18"/>
        <v>0</v>
      </c>
      <c r="OL17" s="130">
        <f t="shared" si="39"/>
        <v>0</v>
      </c>
    </row>
    <row r="18" spans="1:402" x14ac:dyDescent="0.2">
      <c r="A18" s="84" t="s">
        <v>432</v>
      </c>
      <c r="B18" s="56"/>
      <c r="C18" s="124"/>
      <c r="D18" s="124"/>
      <c r="E18" s="80">
        <f t="shared" si="19"/>
        <v>0</v>
      </c>
      <c r="F18" s="66" t="s">
        <v>644</v>
      </c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95">
        <f t="shared" si="20"/>
        <v>0</v>
      </c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95">
        <f t="shared" si="21"/>
        <v>0</v>
      </c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95">
        <f t="shared" si="22"/>
        <v>0</v>
      </c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95">
        <f t="shared" si="23"/>
        <v>0</v>
      </c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95">
        <f t="shared" si="0"/>
        <v>0</v>
      </c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95">
        <f t="shared" si="1"/>
        <v>0</v>
      </c>
      <c r="DK18" s="85"/>
      <c r="DL18" s="85"/>
      <c r="DM18" s="85"/>
      <c r="DN18" s="85"/>
      <c r="DO18" s="85"/>
      <c r="DP18" s="85"/>
      <c r="DQ18" s="85"/>
      <c r="DR18" s="85"/>
      <c r="DS18" s="85"/>
      <c r="DT18" s="85"/>
      <c r="DU18" s="85"/>
      <c r="DV18" s="85"/>
      <c r="DW18" s="85"/>
      <c r="DX18" s="85"/>
      <c r="DY18" s="85"/>
      <c r="DZ18" s="85"/>
      <c r="EA18" s="85"/>
      <c r="EB18" s="95">
        <f t="shared" si="24"/>
        <v>0</v>
      </c>
      <c r="EC18" s="85"/>
      <c r="ED18" s="85"/>
      <c r="EE18" s="85"/>
      <c r="EF18" s="85"/>
      <c r="EG18" s="85"/>
      <c r="EH18" s="85"/>
      <c r="EI18" s="85"/>
      <c r="EJ18" s="85"/>
      <c r="EK18" s="85"/>
      <c r="EL18" s="85"/>
      <c r="EM18" s="85"/>
      <c r="EN18" s="85"/>
      <c r="EO18" s="85"/>
      <c r="EP18" s="85"/>
      <c r="EQ18" s="85"/>
      <c r="ER18" s="85"/>
      <c r="ES18" s="85"/>
      <c r="ET18" s="95">
        <f t="shared" si="25"/>
        <v>0</v>
      </c>
      <c r="EU18" s="85"/>
      <c r="EV18" s="85"/>
      <c r="EW18" s="85"/>
      <c r="EX18" s="85"/>
      <c r="EY18" s="85"/>
      <c r="EZ18" s="85"/>
      <c r="FA18" s="85"/>
      <c r="FB18" s="85"/>
      <c r="FC18" s="85"/>
      <c r="FD18" s="85"/>
      <c r="FE18" s="85"/>
      <c r="FF18" s="85"/>
      <c r="FG18" s="85"/>
      <c r="FH18" s="85"/>
      <c r="FI18" s="85"/>
      <c r="FJ18" s="85"/>
      <c r="FK18" s="85"/>
      <c r="FL18" s="95">
        <f t="shared" si="26"/>
        <v>0</v>
      </c>
      <c r="FM18" s="85"/>
      <c r="FN18" s="85"/>
      <c r="FO18" s="85"/>
      <c r="FP18" s="85"/>
      <c r="FQ18" s="85"/>
      <c r="FR18" s="85"/>
      <c r="FS18" s="85"/>
      <c r="FT18" s="85"/>
      <c r="FU18" s="85"/>
      <c r="FV18" s="85"/>
      <c r="FW18" s="85"/>
      <c r="FX18" s="85"/>
      <c r="FY18" s="85"/>
      <c r="FZ18" s="85"/>
      <c r="GA18" s="85"/>
      <c r="GB18" s="85"/>
      <c r="GC18" s="85"/>
      <c r="GD18" s="95">
        <f t="shared" si="27"/>
        <v>0</v>
      </c>
      <c r="GE18" s="85"/>
      <c r="GF18" s="85"/>
      <c r="GG18" s="85"/>
      <c r="GH18" s="85"/>
      <c r="GI18" s="85"/>
      <c r="GJ18" s="85"/>
      <c r="GK18" s="85"/>
      <c r="GL18" s="85"/>
      <c r="GM18" s="85"/>
      <c r="GN18" s="85"/>
      <c r="GO18" s="85"/>
      <c r="GP18" s="85"/>
      <c r="GQ18" s="85"/>
      <c r="GR18" s="85"/>
      <c r="GS18" s="85"/>
      <c r="GT18" s="85"/>
      <c r="GU18" s="85"/>
      <c r="GV18" s="95">
        <f t="shared" si="28"/>
        <v>0</v>
      </c>
      <c r="GW18" s="85"/>
      <c r="GX18" s="85"/>
      <c r="GY18" s="85"/>
      <c r="GZ18" s="85"/>
      <c r="HA18" s="85"/>
      <c r="HB18" s="85"/>
      <c r="HC18" s="85"/>
      <c r="HD18" s="85"/>
      <c r="HE18" s="85"/>
      <c r="HF18" s="85"/>
      <c r="HG18" s="85"/>
      <c r="HH18" s="85"/>
      <c r="HI18" s="85"/>
      <c r="HJ18" s="85"/>
      <c r="HK18" s="85"/>
      <c r="HL18" s="85"/>
      <c r="HM18" s="85"/>
      <c r="HN18" s="95">
        <f t="shared" si="29"/>
        <v>0</v>
      </c>
      <c r="HO18" s="85"/>
      <c r="HP18" s="85"/>
      <c r="HQ18" s="85"/>
      <c r="HR18" s="85"/>
      <c r="HS18" s="85"/>
      <c r="HT18" s="85"/>
      <c r="HU18" s="85"/>
      <c r="HV18" s="85"/>
      <c r="HW18" s="85"/>
      <c r="HX18" s="85"/>
      <c r="HY18" s="85"/>
      <c r="HZ18" s="85"/>
      <c r="IA18" s="85"/>
      <c r="IB18" s="85"/>
      <c r="IC18" s="85"/>
      <c r="ID18" s="85"/>
      <c r="IE18" s="85"/>
      <c r="IF18" s="95">
        <f t="shared" si="30"/>
        <v>0</v>
      </c>
      <c r="IG18" s="85"/>
      <c r="IH18" s="85"/>
      <c r="II18" s="85"/>
      <c r="IJ18" s="85"/>
      <c r="IK18" s="85"/>
      <c r="IL18" s="85"/>
      <c r="IM18" s="85"/>
      <c r="IN18" s="85"/>
      <c r="IO18" s="85"/>
      <c r="IP18" s="85"/>
      <c r="IQ18" s="85"/>
      <c r="IR18" s="85"/>
      <c r="IS18" s="85"/>
      <c r="IT18" s="85"/>
      <c r="IU18" s="85"/>
      <c r="IV18" s="85"/>
      <c r="IW18" s="85"/>
      <c r="IX18" s="95">
        <f t="shared" si="31"/>
        <v>0</v>
      </c>
      <c r="IY18" s="85"/>
      <c r="IZ18" s="85"/>
      <c r="JA18" s="85"/>
      <c r="JB18" s="85"/>
      <c r="JC18" s="85"/>
      <c r="JD18" s="85"/>
      <c r="JE18" s="85"/>
      <c r="JF18" s="85"/>
      <c r="JG18" s="85"/>
      <c r="JH18" s="85"/>
      <c r="JI18" s="85"/>
      <c r="JJ18" s="85"/>
      <c r="JK18" s="85"/>
      <c r="JL18" s="85"/>
      <c r="JM18" s="85"/>
      <c r="JN18" s="85"/>
      <c r="JO18" s="85"/>
      <c r="JP18" s="95">
        <f t="shared" si="32"/>
        <v>0</v>
      </c>
      <c r="JQ18" s="85"/>
      <c r="JR18" s="85"/>
      <c r="JS18" s="85"/>
      <c r="JT18" s="85"/>
      <c r="JU18" s="85"/>
      <c r="JV18" s="85"/>
      <c r="JW18" s="85"/>
      <c r="JX18" s="85"/>
      <c r="JY18" s="85"/>
      <c r="JZ18" s="85"/>
      <c r="KA18" s="85"/>
      <c r="KB18" s="85"/>
      <c r="KC18" s="85"/>
      <c r="KD18" s="85"/>
      <c r="KE18" s="85"/>
      <c r="KF18" s="85"/>
      <c r="KG18" s="85"/>
      <c r="KH18" s="95">
        <f t="shared" si="33"/>
        <v>0</v>
      </c>
      <c r="KI18" s="85"/>
      <c r="KJ18" s="85"/>
      <c r="KK18" s="85"/>
      <c r="KL18" s="85"/>
      <c r="KM18" s="85"/>
      <c r="KN18" s="85"/>
      <c r="KO18" s="85"/>
      <c r="KP18" s="85"/>
      <c r="KQ18" s="85"/>
      <c r="KR18" s="85"/>
      <c r="KS18" s="85"/>
      <c r="KT18" s="85"/>
      <c r="KU18" s="85"/>
      <c r="KV18" s="85"/>
      <c r="KW18" s="85"/>
      <c r="KX18" s="85"/>
      <c r="KY18" s="85"/>
      <c r="KZ18" s="95">
        <f t="shared" si="34"/>
        <v>0</v>
      </c>
      <c r="LA18" s="85"/>
      <c r="LB18" s="85"/>
      <c r="LC18" s="85"/>
      <c r="LD18" s="85"/>
      <c r="LE18" s="85"/>
      <c r="LF18" s="85"/>
      <c r="LG18" s="85"/>
      <c r="LH18" s="85"/>
      <c r="LI18" s="85"/>
      <c r="LJ18" s="85"/>
      <c r="LK18" s="85"/>
      <c r="LL18" s="85"/>
      <c r="LM18" s="85"/>
      <c r="LN18" s="85"/>
      <c r="LO18" s="85"/>
      <c r="LP18" s="85"/>
      <c r="LQ18" s="85"/>
      <c r="LR18" s="95">
        <f t="shared" si="35"/>
        <v>0</v>
      </c>
      <c r="LS18" s="85"/>
      <c r="LT18" s="85"/>
      <c r="LU18" s="85"/>
      <c r="LV18" s="85"/>
      <c r="LW18" s="85"/>
      <c r="LX18" s="85"/>
      <c r="LY18" s="85"/>
      <c r="LZ18" s="85"/>
      <c r="MA18" s="85"/>
      <c r="MB18" s="85"/>
      <c r="MC18" s="85"/>
      <c r="MD18" s="85"/>
      <c r="ME18" s="85"/>
      <c r="MF18" s="85"/>
      <c r="MG18" s="85"/>
      <c r="MH18" s="85"/>
      <c r="MI18" s="85"/>
      <c r="MJ18" s="95">
        <f t="shared" si="36"/>
        <v>0</v>
      </c>
      <c r="MK18" s="85"/>
      <c r="ML18" s="85"/>
      <c r="MM18" s="85"/>
      <c r="MN18" s="85"/>
      <c r="MO18" s="85"/>
      <c r="MP18" s="85"/>
      <c r="MQ18" s="85"/>
      <c r="MR18" s="85"/>
      <c r="MS18" s="85"/>
      <c r="MT18" s="85"/>
      <c r="MU18" s="85"/>
      <c r="MV18" s="85"/>
      <c r="MW18" s="85"/>
      <c r="MX18" s="85"/>
      <c r="MY18" s="85"/>
      <c r="MZ18" s="85"/>
      <c r="NA18" s="85"/>
      <c r="NB18" s="95">
        <f t="shared" si="37"/>
        <v>0</v>
      </c>
      <c r="NC18" s="85"/>
      <c r="ND18" s="85"/>
      <c r="NE18" s="85"/>
      <c r="NF18" s="85"/>
      <c r="NG18" s="85"/>
      <c r="NH18" s="85"/>
      <c r="NI18" s="85"/>
      <c r="NJ18" s="85"/>
      <c r="NK18" s="85"/>
      <c r="NL18" s="85"/>
      <c r="NM18" s="85"/>
      <c r="NN18" s="85"/>
      <c r="NO18" s="85"/>
      <c r="NP18" s="85"/>
      <c r="NQ18" s="85"/>
      <c r="NR18" s="85"/>
      <c r="NS18" s="85"/>
      <c r="NT18" s="95">
        <f t="shared" si="38"/>
        <v>0</v>
      </c>
      <c r="NU18" s="130">
        <f t="shared" si="2"/>
        <v>0</v>
      </c>
      <c r="NV18" s="130">
        <f t="shared" si="3"/>
        <v>0</v>
      </c>
      <c r="NW18" s="130">
        <f t="shared" si="4"/>
        <v>0</v>
      </c>
      <c r="NX18" s="130">
        <f t="shared" si="5"/>
        <v>0</v>
      </c>
      <c r="NY18" s="130">
        <f t="shared" si="6"/>
        <v>0</v>
      </c>
      <c r="NZ18" s="130">
        <f t="shared" si="7"/>
        <v>0</v>
      </c>
      <c r="OA18" s="130">
        <f t="shared" si="8"/>
        <v>0</v>
      </c>
      <c r="OB18" s="130">
        <f t="shared" si="9"/>
        <v>0</v>
      </c>
      <c r="OC18" s="130">
        <f t="shared" si="10"/>
        <v>0</v>
      </c>
      <c r="OD18" s="130">
        <f t="shared" si="11"/>
        <v>0</v>
      </c>
      <c r="OE18" s="130">
        <f t="shared" si="12"/>
        <v>0</v>
      </c>
      <c r="OF18" s="130">
        <f t="shared" si="13"/>
        <v>0</v>
      </c>
      <c r="OG18" s="130">
        <f t="shared" si="14"/>
        <v>0</v>
      </c>
      <c r="OH18" s="130">
        <f t="shared" si="15"/>
        <v>0</v>
      </c>
      <c r="OI18" s="130">
        <f t="shared" si="16"/>
        <v>0</v>
      </c>
      <c r="OJ18" s="130">
        <f t="shared" si="17"/>
        <v>0</v>
      </c>
      <c r="OK18" s="130">
        <f t="shared" si="18"/>
        <v>0</v>
      </c>
      <c r="OL18" s="130">
        <f t="shared" si="39"/>
        <v>0</v>
      </c>
    </row>
    <row r="19" spans="1:402" x14ac:dyDescent="0.2">
      <c r="A19" s="84" t="s">
        <v>432</v>
      </c>
      <c r="B19" s="56"/>
      <c r="C19" s="124"/>
      <c r="D19" s="124"/>
      <c r="E19" s="80">
        <f t="shared" si="19"/>
        <v>0</v>
      </c>
      <c r="F19" s="66" t="s">
        <v>644</v>
      </c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95">
        <f t="shared" si="20"/>
        <v>0</v>
      </c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95">
        <f t="shared" si="21"/>
        <v>0</v>
      </c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95">
        <f t="shared" si="22"/>
        <v>0</v>
      </c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95">
        <f t="shared" si="23"/>
        <v>0</v>
      </c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95">
        <f t="shared" si="0"/>
        <v>0</v>
      </c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95">
        <f t="shared" si="1"/>
        <v>0</v>
      </c>
      <c r="DK19" s="85"/>
      <c r="DL19" s="85"/>
      <c r="DM19" s="85"/>
      <c r="DN19" s="85"/>
      <c r="DO19" s="85"/>
      <c r="DP19" s="85"/>
      <c r="DQ19" s="85"/>
      <c r="DR19" s="85"/>
      <c r="DS19" s="85"/>
      <c r="DT19" s="85"/>
      <c r="DU19" s="85"/>
      <c r="DV19" s="85"/>
      <c r="DW19" s="85"/>
      <c r="DX19" s="85"/>
      <c r="DY19" s="85"/>
      <c r="DZ19" s="85"/>
      <c r="EA19" s="85"/>
      <c r="EB19" s="95">
        <f t="shared" si="24"/>
        <v>0</v>
      </c>
      <c r="EC19" s="85"/>
      <c r="ED19" s="85"/>
      <c r="EE19" s="85"/>
      <c r="EF19" s="85"/>
      <c r="EG19" s="85"/>
      <c r="EH19" s="85"/>
      <c r="EI19" s="85"/>
      <c r="EJ19" s="85"/>
      <c r="EK19" s="85"/>
      <c r="EL19" s="85"/>
      <c r="EM19" s="85"/>
      <c r="EN19" s="85"/>
      <c r="EO19" s="85"/>
      <c r="EP19" s="85"/>
      <c r="EQ19" s="85"/>
      <c r="ER19" s="85"/>
      <c r="ES19" s="85"/>
      <c r="ET19" s="95">
        <f t="shared" si="25"/>
        <v>0</v>
      </c>
      <c r="EU19" s="85"/>
      <c r="EV19" s="85"/>
      <c r="EW19" s="85"/>
      <c r="EX19" s="85"/>
      <c r="EY19" s="85"/>
      <c r="EZ19" s="85"/>
      <c r="FA19" s="85"/>
      <c r="FB19" s="85"/>
      <c r="FC19" s="85"/>
      <c r="FD19" s="85"/>
      <c r="FE19" s="85"/>
      <c r="FF19" s="85"/>
      <c r="FG19" s="85"/>
      <c r="FH19" s="85"/>
      <c r="FI19" s="85"/>
      <c r="FJ19" s="85"/>
      <c r="FK19" s="85"/>
      <c r="FL19" s="95">
        <f t="shared" si="26"/>
        <v>0</v>
      </c>
      <c r="FM19" s="85"/>
      <c r="FN19" s="85"/>
      <c r="FO19" s="85"/>
      <c r="FP19" s="85"/>
      <c r="FQ19" s="85"/>
      <c r="FR19" s="85"/>
      <c r="FS19" s="85"/>
      <c r="FT19" s="85"/>
      <c r="FU19" s="85"/>
      <c r="FV19" s="85"/>
      <c r="FW19" s="85"/>
      <c r="FX19" s="85"/>
      <c r="FY19" s="85"/>
      <c r="FZ19" s="85"/>
      <c r="GA19" s="85"/>
      <c r="GB19" s="85"/>
      <c r="GC19" s="85"/>
      <c r="GD19" s="95">
        <f t="shared" si="27"/>
        <v>0</v>
      </c>
      <c r="GE19" s="85"/>
      <c r="GF19" s="85"/>
      <c r="GG19" s="85"/>
      <c r="GH19" s="85"/>
      <c r="GI19" s="85"/>
      <c r="GJ19" s="85"/>
      <c r="GK19" s="85"/>
      <c r="GL19" s="85"/>
      <c r="GM19" s="85"/>
      <c r="GN19" s="85"/>
      <c r="GO19" s="85"/>
      <c r="GP19" s="85"/>
      <c r="GQ19" s="85"/>
      <c r="GR19" s="85"/>
      <c r="GS19" s="85"/>
      <c r="GT19" s="85"/>
      <c r="GU19" s="85"/>
      <c r="GV19" s="95">
        <f t="shared" si="28"/>
        <v>0</v>
      </c>
      <c r="GW19" s="85"/>
      <c r="GX19" s="85"/>
      <c r="GY19" s="85"/>
      <c r="GZ19" s="85"/>
      <c r="HA19" s="85"/>
      <c r="HB19" s="85"/>
      <c r="HC19" s="85"/>
      <c r="HD19" s="85"/>
      <c r="HE19" s="85"/>
      <c r="HF19" s="85"/>
      <c r="HG19" s="85"/>
      <c r="HH19" s="85"/>
      <c r="HI19" s="85"/>
      <c r="HJ19" s="85"/>
      <c r="HK19" s="85"/>
      <c r="HL19" s="85"/>
      <c r="HM19" s="85"/>
      <c r="HN19" s="95">
        <f t="shared" si="29"/>
        <v>0</v>
      </c>
      <c r="HO19" s="85"/>
      <c r="HP19" s="85"/>
      <c r="HQ19" s="85"/>
      <c r="HR19" s="85"/>
      <c r="HS19" s="85"/>
      <c r="HT19" s="85"/>
      <c r="HU19" s="85"/>
      <c r="HV19" s="85"/>
      <c r="HW19" s="85"/>
      <c r="HX19" s="85"/>
      <c r="HY19" s="85"/>
      <c r="HZ19" s="85"/>
      <c r="IA19" s="85"/>
      <c r="IB19" s="85"/>
      <c r="IC19" s="85"/>
      <c r="ID19" s="85"/>
      <c r="IE19" s="85"/>
      <c r="IF19" s="95">
        <f t="shared" si="30"/>
        <v>0</v>
      </c>
      <c r="IG19" s="85"/>
      <c r="IH19" s="85"/>
      <c r="II19" s="85"/>
      <c r="IJ19" s="85"/>
      <c r="IK19" s="85"/>
      <c r="IL19" s="85"/>
      <c r="IM19" s="85"/>
      <c r="IN19" s="85"/>
      <c r="IO19" s="85"/>
      <c r="IP19" s="85"/>
      <c r="IQ19" s="85"/>
      <c r="IR19" s="85"/>
      <c r="IS19" s="85"/>
      <c r="IT19" s="85"/>
      <c r="IU19" s="85"/>
      <c r="IV19" s="85"/>
      <c r="IW19" s="85"/>
      <c r="IX19" s="95">
        <f t="shared" si="31"/>
        <v>0</v>
      </c>
      <c r="IY19" s="85"/>
      <c r="IZ19" s="85"/>
      <c r="JA19" s="85"/>
      <c r="JB19" s="85"/>
      <c r="JC19" s="85"/>
      <c r="JD19" s="85"/>
      <c r="JE19" s="85"/>
      <c r="JF19" s="85"/>
      <c r="JG19" s="85"/>
      <c r="JH19" s="85"/>
      <c r="JI19" s="85"/>
      <c r="JJ19" s="85"/>
      <c r="JK19" s="85"/>
      <c r="JL19" s="85"/>
      <c r="JM19" s="85"/>
      <c r="JN19" s="85"/>
      <c r="JO19" s="85"/>
      <c r="JP19" s="95">
        <f t="shared" si="32"/>
        <v>0</v>
      </c>
      <c r="JQ19" s="85"/>
      <c r="JR19" s="85"/>
      <c r="JS19" s="85"/>
      <c r="JT19" s="85"/>
      <c r="JU19" s="85"/>
      <c r="JV19" s="85"/>
      <c r="JW19" s="85"/>
      <c r="JX19" s="85"/>
      <c r="JY19" s="85"/>
      <c r="JZ19" s="85"/>
      <c r="KA19" s="85"/>
      <c r="KB19" s="85"/>
      <c r="KC19" s="85"/>
      <c r="KD19" s="85"/>
      <c r="KE19" s="85"/>
      <c r="KF19" s="85"/>
      <c r="KG19" s="85"/>
      <c r="KH19" s="95">
        <f t="shared" si="33"/>
        <v>0</v>
      </c>
      <c r="KI19" s="85"/>
      <c r="KJ19" s="85"/>
      <c r="KK19" s="85"/>
      <c r="KL19" s="85"/>
      <c r="KM19" s="85"/>
      <c r="KN19" s="85"/>
      <c r="KO19" s="85"/>
      <c r="KP19" s="85"/>
      <c r="KQ19" s="85"/>
      <c r="KR19" s="85"/>
      <c r="KS19" s="85"/>
      <c r="KT19" s="85"/>
      <c r="KU19" s="85"/>
      <c r="KV19" s="85"/>
      <c r="KW19" s="85"/>
      <c r="KX19" s="85"/>
      <c r="KY19" s="85"/>
      <c r="KZ19" s="95">
        <f t="shared" si="34"/>
        <v>0</v>
      </c>
      <c r="LA19" s="85"/>
      <c r="LB19" s="85"/>
      <c r="LC19" s="85"/>
      <c r="LD19" s="85"/>
      <c r="LE19" s="85"/>
      <c r="LF19" s="85"/>
      <c r="LG19" s="85"/>
      <c r="LH19" s="85"/>
      <c r="LI19" s="85"/>
      <c r="LJ19" s="85"/>
      <c r="LK19" s="85"/>
      <c r="LL19" s="85"/>
      <c r="LM19" s="85"/>
      <c r="LN19" s="85"/>
      <c r="LO19" s="85"/>
      <c r="LP19" s="85"/>
      <c r="LQ19" s="85"/>
      <c r="LR19" s="95">
        <f t="shared" si="35"/>
        <v>0</v>
      </c>
      <c r="LS19" s="85"/>
      <c r="LT19" s="85"/>
      <c r="LU19" s="85"/>
      <c r="LV19" s="85"/>
      <c r="LW19" s="85"/>
      <c r="LX19" s="85"/>
      <c r="LY19" s="85"/>
      <c r="LZ19" s="85"/>
      <c r="MA19" s="85"/>
      <c r="MB19" s="85"/>
      <c r="MC19" s="85"/>
      <c r="MD19" s="85"/>
      <c r="ME19" s="85"/>
      <c r="MF19" s="85"/>
      <c r="MG19" s="85"/>
      <c r="MH19" s="85"/>
      <c r="MI19" s="85"/>
      <c r="MJ19" s="95">
        <f t="shared" si="36"/>
        <v>0</v>
      </c>
      <c r="MK19" s="85"/>
      <c r="ML19" s="85"/>
      <c r="MM19" s="85"/>
      <c r="MN19" s="85"/>
      <c r="MO19" s="85"/>
      <c r="MP19" s="85"/>
      <c r="MQ19" s="85"/>
      <c r="MR19" s="85"/>
      <c r="MS19" s="85"/>
      <c r="MT19" s="85"/>
      <c r="MU19" s="85"/>
      <c r="MV19" s="85"/>
      <c r="MW19" s="85"/>
      <c r="MX19" s="85"/>
      <c r="MY19" s="85"/>
      <c r="MZ19" s="85"/>
      <c r="NA19" s="85"/>
      <c r="NB19" s="95">
        <f t="shared" si="37"/>
        <v>0</v>
      </c>
      <c r="NC19" s="85"/>
      <c r="ND19" s="85"/>
      <c r="NE19" s="85"/>
      <c r="NF19" s="85"/>
      <c r="NG19" s="85"/>
      <c r="NH19" s="85"/>
      <c r="NI19" s="85"/>
      <c r="NJ19" s="85"/>
      <c r="NK19" s="85"/>
      <c r="NL19" s="85"/>
      <c r="NM19" s="85"/>
      <c r="NN19" s="85"/>
      <c r="NO19" s="85"/>
      <c r="NP19" s="85"/>
      <c r="NQ19" s="85"/>
      <c r="NR19" s="85"/>
      <c r="NS19" s="85"/>
      <c r="NT19" s="95">
        <f t="shared" si="38"/>
        <v>0</v>
      </c>
      <c r="NU19" s="130">
        <f t="shared" si="2"/>
        <v>0</v>
      </c>
      <c r="NV19" s="130">
        <f t="shared" si="3"/>
        <v>0</v>
      </c>
      <c r="NW19" s="130">
        <f t="shared" si="4"/>
        <v>0</v>
      </c>
      <c r="NX19" s="130">
        <f t="shared" si="5"/>
        <v>0</v>
      </c>
      <c r="NY19" s="130">
        <f t="shared" si="6"/>
        <v>0</v>
      </c>
      <c r="NZ19" s="130">
        <f t="shared" si="7"/>
        <v>0</v>
      </c>
      <c r="OA19" s="130">
        <f t="shared" si="8"/>
        <v>0</v>
      </c>
      <c r="OB19" s="130">
        <f t="shared" si="9"/>
        <v>0</v>
      </c>
      <c r="OC19" s="130">
        <f t="shared" si="10"/>
        <v>0</v>
      </c>
      <c r="OD19" s="130">
        <f t="shared" si="11"/>
        <v>0</v>
      </c>
      <c r="OE19" s="130">
        <f t="shared" si="12"/>
        <v>0</v>
      </c>
      <c r="OF19" s="130">
        <f t="shared" si="13"/>
        <v>0</v>
      </c>
      <c r="OG19" s="130">
        <f t="shared" si="14"/>
        <v>0</v>
      </c>
      <c r="OH19" s="130">
        <f t="shared" si="15"/>
        <v>0</v>
      </c>
      <c r="OI19" s="130">
        <f t="shared" si="16"/>
        <v>0</v>
      </c>
      <c r="OJ19" s="130">
        <f t="shared" si="17"/>
        <v>0</v>
      </c>
      <c r="OK19" s="130">
        <f t="shared" si="18"/>
        <v>0</v>
      </c>
      <c r="OL19" s="130">
        <f t="shared" si="39"/>
        <v>0</v>
      </c>
    </row>
    <row r="20" spans="1:402" x14ac:dyDescent="0.2">
      <c r="A20" s="84" t="s">
        <v>432</v>
      </c>
      <c r="B20" s="56"/>
      <c r="C20" s="124"/>
      <c r="D20" s="124"/>
      <c r="E20" s="80">
        <f t="shared" si="19"/>
        <v>0</v>
      </c>
      <c r="F20" s="66" t="s">
        <v>644</v>
      </c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95">
        <f t="shared" si="20"/>
        <v>0</v>
      </c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95">
        <f t="shared" si="21"/>
        <v>0</v>
      </c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95">
        <f t="shared" si="22"/>
        <v>0</v>
      </c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95">
        <f t="shared" si="23"/>
        <v>0</v>
      </c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95">
        <f t="shared" si="0"/>
        <v>0</v>
      </c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95">
        <f t="shared" si="1"/>
        <v>0</v>
      </c>
      <c r="DK20" s="85"/>
      <c r="DL20" s="85"/>
      <c r="DM20" s="85"/>
      <c r="DN20" s="85"/>
      <c r="DO20" s="85"/>
      <c r="DP20" s="85"/>
      <c r="DQ20" s="85"/>
      <c r="DR20" s="85"/>
      <c r="DS20" s="85"/>
      <c r="DT20" s="85"/>
      <c r="DU20" s="85"/>
      <c r="DV20" s="85"/>
      <c r="DW20" s="85"/>
      <c r="DX20" s="85"/>
      <c r="DY20" s="85"/>
      <c r="DZ20" s="85"/>
      <c r="EA20" s="85"/>
      <c r="EB20" s="95">
        <f t="shared" si="24"/>
        <v>0</v>
      </c>
      <c r="EC20" s="85"/>
      <c r="ED20" s="85"/>
      <c r="EE20" s="85"/>
      <c r="EF20" s="85"/>
      <c r="EG20" s="85"/>
      <c r="EH20" s="85"/>
      <c r="EI20" s="85"/>
      <c r="EJ20" s="85"/>
      <c r="EK20" s="85"/>
      <c r="EL20" s="85"/>
      <c r="EM20" s="85"/>
      <c r="EN20" s="85"/>
      <c r="EO20" s="85"/>
      <c r="EP20" s="85"/>
      <c r="EQ20" s="85"/>
      <c r="ER20" s="85"/>
      <c r="ES20" s="85"/>
      <c r="ET20" s="95">
        <f t="shared" si="25"/>
        <v>0</v>
      </c>
      <c r="EU20" s="85"/>
      <c r="EV20" s="85"/>
      <c r="EW20" s="85"/>
      <c r="EX20" s="85"/>
      <c r="EY20" s="85"/>
      <c r="EZ20" s="85"/>
      <c r="FA20" s="85"/>
      <c r="FB20" s="85"/>
      <c r="FC20" s="85"/>
      <c r="FD20" s="85"/>
      <c r="FE20" s="85"/>
      <c r="FF20" s="85"/>
      <c r="FG20" s="85"/>
      <c r="FH20" s="85"/>
      <c r="FI20" s="85"/>
      <c r="FJ20" s="85"/>
      <c r="FK20" s="85"/>
      <c r="FL20" s="95">
        <f t="shared" si="26"/>
        <v>0</v>
      </c>
      <c r="FM20" s="85"/>
      <c r="FN20" s="85"/>
      <c r="FO20" s="85"/>
      <c r="FP20" s="85"/>
      <c r="FQ20" s="85"/>
      <c r="FR20" s="85"/>
      <c r="FS20" s="85"/>
      <c r="FT20" s="85"/>
      <c r="FU20" s="85"/>
      <c r="FV20" s="85"/>
      <c r="FW20" s="85"/>
      <c r="FX20" s="85"/>
      <c r="FY20" s="85"/>
      <c r="FZ20" s="85"/>
      <c r="GA20" s="85"/>
      <c r="GB20" s="85"/>
      <c r="GC20" s="85"/>
      <c r="GD20" s="95">
        <f t="shared" si="27"/>
        <v>0</v>
      </c>
      <c r="GE20" s="85"/>
      <c r="GF20" s="85"/>
      <c r="GG20" s="85"/>
      <c r="GH20" s="85"/>
      <c r="GI20" s="85"/>
      <c r="GJ20" s="85"/>
      <c r="GK20" s="85"/>
      <c r="GL20" s="85"/>
      <c r="GM20" s="85"/>
      <c r="GN20" s="85"/>
      <c r="GO20" s="85"/>
      <c r="GP20" s="85"/>
      <c r="GQ20" s="85"/>
      <c r="GR20" s="85"/>
      <c r="GS20" s="85"/>
      <c r="GT20" s="85"/>
      <c r="GU20" s="85"/>
      <c r="GV20" s="95">
        <f t="shared" si="28"/>
        <v>0</v>
      </c>
      <c r="GW20" s="85"/>
      <c r="GX20" s="85"/>
      <c r="GY20" s="85"/>
      <c r="GZ20" s="85"/>
      <c r="HA20" s="85"/>
      <c r="HB20" s="85"/>
      <c r="HC20" s="85"/>
      <c r="HD20" s="85"/>
      <c r="HE20" s="85"/>
      <c r="HF20" s="85"/>
      <c r="HG20" s="85"/>
      <c r="HH20" s="85"/>
      <c r="HI20" s="85"/>
      <c r="HJ20" s="85"/>
      <c r="HK20" s="85"/>
      <c r="HL20" s="85"/>
      <c r="HM20" s="85"/>
      <c r="HN20" s="95">
        <f t="shared" si="29"/>
        <v>0</v>
      </c>
      <c r="HO20" s="85"/>
      <c r="HP20" s="85"/>
      <c r="HQ20" s="85"/>
      <c r="HR20" s="85"/>
      <c r="HS20" s="85"/>
      <c r="HT20" s="85"/>
      <c r="HU20" s="85"/>
      <c r="HV20" s="85"/>
      <c r="HW20" s="85"/>
      <c r="HX20" s="85"/>
      <c r="HY20" s="85"/>
      <c r="HZ20" s="85"/>
      <c r="IA20" s="85"/>
      <c r="IB20" s="85"/>
      <c r="IC20" s="85"/>
      <c r="ID20" s="85"/>
      <c r="IE20" s="85"/>
      <c r="IF20" s="95">
        <f t="shared" si="30"/>
        <v>0</v>
      </c>
      <c r="IG20" s="85"/>
      <c r="IH20" s="85"/>
      <c r="II20" s="85"/>
      <c r="IJ20" s="85"/>
      <c r="IK20" s="85"/>
      <c r="IL20" s="85"/>
      <c r="IM20" s="85"/>
      <c r="IN20" s="85"/>
      <c r="IO20" s="85"/>
      <c r="IP20" s="85"/>
      <c r="IQ20" s="85"/>
      <c r="IR20" s="85"/>
      <c r="IS20" s="85"/>
      <c r="IT20" s="85"/>
      <c r="IU20" s="85"/>
      <c r="IV20" s="85"/>
      <c r="IW20" s="85"/>
      <c r="IX20" s="95">
        <f t="shared" si="31"/>
        <v>0</v>
      </c>
      <c r="IY20" s="85"/>
      <c r="IZ20" s="85"/>
      <c r="JA20" s="85"/>
      <c r="JB20" s="85"/>
      <c r="JC20" s="85"/>
      <c r="JD20" s="85"/>
      <c r="JE20" s="85"/>
      <c r="JF20" s="85"/>
      <c r="JG20" s="85"/>
      <c r="JH20" s="85"/>
      <c r="JI20" s="85"/>
      <c r="JJ20" s="85"/>
      <c r="JK20" s="85"/>
      <c r="JL20" s="85"/>
      <c r="JM20" s="85"/>
      <c r="JN20" s="85"/>
      <c r="JO20" s="85"/>
      <c r="JP20" s="95">
        <f t="shared" si="32"/>
        <v>0</v>
      </c>
      <c r="JQ20" s="85"/>
      <c r="JR20" s="85"/>
      <c r="JS20" s="85"/>
      <c r="JT20" s="85"/>
      <c r="JU20" s="85"/>
      <c r="JV20" s="85"/>
      <c r="JW20" s="85"/>
      <c r="JX20" s="85"/>
      <c r="JY20" s="85"/>
      <c r="JZ20" s="85"/>
      <c r="KA20" s="85"/>
      <c r="KB20" s="85"/>
      <c r="KC20" s="85"/>
      <c r="KD20" s="85"/>
      <c r="KE20" s="85"/>
      <c r="KF20" s="85"/>
      <c r="KG20" s="85"/>
      <c r="KH20" s="95">
        <f t="shared" si="33"/>
        <v>0</v>
      </c>
      <c r="KI20" s="85"/>
      <c r="KJ20" s="85"/>
      <c r="KK20" s="85"/>
      <c r="KL20" s="85"/>
      <c r="KM20" s="85"/>
      <c r="KN20" s="85"/>
      <c r="KO20" s="85"/>
      <c r="KP20" s="85"/>
      <c r="KQ20" s="85"/>
      <c r="KR20" s="85"/>
      <c r="KS20" s="85"/>
      <c r="KT20" s="85"/>
      <c r="KU20" s="85"/>
      <c r="KV20" s="85"/>
      <c r="KW20" s="85"/>
      <c r="KX20" s="85"/>
      <c r="KY20" s="85"/>
      <c r="KZ20" s="95">
        <f t="shared" si="34"/>
        <v>0</v>
      </c>
      <c r="LA20" s="85"/>
      <c r="LB20" s="85"/>
      <c r="LC20" s="85"/>
      <c r="LD20" s="85"/>
      <c r="LE20" s="85"/>
      <c r="LF20" s="85"/>
      <c r="LG20" s="85"/>
      <c r="LH20" s="85"/>
      <c r="LI20" s="85"/>
      <c r="LJ20" s="85"/>
      <c r="LK20" s="85"/>
      <c r="LL20" s="85"/>
      <c r="LM20" s="85"/>
      <c r="LN20" s="85"/>
      <c r="LO20" s="85"/>
      <c r="LP20" s="85"/>
      <c r="LQ20" s="85"/>
      <c r="LR20" s="95">
        <f t="shared" si="35"/>
        <v>0</v>
      </c>
      <c r="LS20" s="85"/>
      <c r="LT20" s="85"/>
      <c r="LU20" s="85"/>
      <c r="LV20" s="85"/>
      <c r="LW20" s="85"/>
      <c r="LX20" s="85"/>
      <c r="LY20" s="85"/>
      <c r="LZ20" s="85"/>
      <c r="MA20" s="85"/>
      <c r="MB20" s="85"/>
      <c r="MC20" s="85"/>
      <c r="MD20" s="85"/>
      <c r="ME20" s="85"/>
      <c r="MF20" s="85"/>
      <c r="MG20" s="85"/>
      <c r="MH20" s="85"/>
      <c r="MI20" s="85"/>
      <c r="MJ20" s="95">
        <f t="shared" si="36"/>
        <v>0</v>
      </c>
      <c r="MK20" s="85"/>
      <c r="ML20" s="85"/>
      <c r="MM20" s="85"/>
      <c r="MN20" s="85"/>
      <c r="MO20" s="85"/>
      <c r="MP20" s="85"/>
      <c r="MQ20" s="85"/>
      <c r="MR20" s="85"/>
      <c r="MS20" s="85"/>
      <c r="MT20" s="85"/>
      <c r="MU20" s="85"/>
      <c r="MV20" s="85"/>
      <c r="MW20" s="85"/>
      <c r="MX20" s="85"/>
      <c r="MY20" s="85"/>
      <c r="MZ20" s="85"/>
      <c r="NA20" s="85"/>
      <c r="NB20" s="95">
        <f t="shared" si="37"/>
        <v>0</v>
      </c>
      <c r="NC20" s="85"/>
      <c r="ND20" s="85"/>
      <c r="NE20" s="85"/>
      <c r="NF20" s="85"/>
      <c r="NG20" s="85"/>
      <c r="NH20" s="85"/>
      <c r="NI20" s="85"/>
      <c r="NJ20" s="85"/>
      <c r="NK20" s="85"/>
      <c r="NL20" s="85"/>
      <c r="NM20" s="85"/>
      <c r="NN20" s="85"/>
      <c r="NO20" s="85"/>
      <c r="NP20" s="85"/>
      <c r="NQ20" s="85"/>
      <c r="NR20" s="85"/>
      <c r="NS20" s="85"/>
      <c r="NT20" s="95">
        <f t="shared" si="38"/>
        <v>0</v>
      </c>
      <c r="NU20" s="130">
        <f t="shared" si="2"/>
        <v>0</v>
      </c>
      <c r="NV20" s="130">
        <f t="shared" si="3"/>
        <v>0</v>
      </c>
      <c r="NW20" s="130">
        <f t="shared" si="4"/>
        <v>0</v>
      </c>
      <c r="NX20" s="130">
        <f t="shared" si="5"/>
        <v>0</v>
      </c>
      <c r="NY20" s="130">
        <f t="shared" si="6"/>
        <v>0</v>
      </c>
      <c r="NZ20" s="130">
        <f t="shared" si="7"/>
        <v>0</v>
      </c>
      <c r="OA20" s="130">
        <f t="shared" si="8"/>
        <v>0</v>
      </c>
      <c r="OB20" s="130">
        <f t="shared" si="9"/>
        <v>0</v>
      </c>
      <c r="OC20" s="130">
        <f t="shared" si="10"/>
        <v>0</v>
      </c>
      <c r="OD20" s="130">
        <f t="shared" si="11"/>
        <v>0</v>
      </c>
      <c r="OE20" s="130">
        <f t="shared" si="12"/>
        <v>0</v>
      </c>
      <c r="OF20" s="130">
        <f t="shared" si="13"/>
        <v>0</v>
      </c>
      <c r="OG20" s="130">
        <f t="shared" si="14"/>
        <v>0</v>
      </c>
      <c r="OH20" s="130">
        <f t="shared" si="15"/>
        <v>0</v>
      </c>
      <c r="OI20" s="130">
        <f t="shared" si="16"/>
        <v>0</v>
      </c>
      <c r="OJ20" s="130">
        <f t="shared" si="17"/>
        <v>0</v>
      </c>
      <c r="OK20" s="130">
        <f t="shared" si="18"/>
        <v>0</v>
      </c>
      <c r="OL20" s="130">
        <f t="shared" si="39"/>
        <v>0</v>
      </c>
    </row>
    <row r="21" spans="1:402" x14ac:dyDescent="0.2">
      <c r="A21" s="84" t="s">
        <v>432</v>
      </c>
      <c r="B21" s="56"/>
      <c r="C21" s="124"/>
      <c r="D21" s="124"/>
      <c r="E21" s="80">
        <f t="shared" si="19"/>
        <v>0</v>
      </c>
      <c r="F21" s="66" t="s">
        <v>644</v>
      </c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95">
        <f t="shared" si="20"/>
        <v>0</v>
      </c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95">
        <f t="shared" si="21"/>
        <v>0</v>
      </c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95">
        <f t="shared" si="22"/>
        <v>0</v>
      </c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95">
        <f t="shared" si="23"/>
        <v>0</v>
      </c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95">
        <f t="shared" si="0"/>
        <v>0</v>
      </c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95">
        <f t="shared" si="1"/>
        <v>0</v>
      </c>
      <c r="DK21" s="85"/>
      <c r="DL21" s="85"/>
      <c r="DM21" s="85"/>
      <c r="DN21" s="85"/>
      <c r="DO21" s="85"/>
      <c r="DP21" s="85"/>
      <c r="DQ21" s="85"/>
      <c r="DR21" s="85"/>
      <c r="DS21" s="85"/>
      <c r="DT21" s="85"/>
      <c r="DU21" s="85"/>
      <c r="DV21" s="85"/>
      <c r="DW21" s="85"/>
      <c r="DX21" s="85"/>
      <c r="DY21" s="85"/>
      <c r="DZ21" s="85"/>
      <c r="EA21" s="85"/>
      <c r="EB21" s="95">
        <f t="shared" si="24"/>
        <v>0</v>
      </c>
      <c r="EC21" s="85"/>
      <c r="ED21" s="85"/>
      <c r="EE21" s="85"/>
      <c r="EF21" s="85"/>
      <c r="EG21" s="85"/>
      <c r="EH21" s="85"/>
      <c r="EI21" s="85"/>
      <c r="EJ21" s="85"/>
      <c r="EK21" s="85"/>
      <c r="EL21" s="85"/>
      <c r="EM21" s="85"/>
      <c r="EN21" s="85"/>
      <c r="EO21" s="85"/>
      <c r="EP21" s="85"/>
      <c r="EQ21" s="85"/>
      <c r="ER21" s="85"/>
      <c r="ES21" s="85"/>
      <c r="ET21" s="95">
        <f t="shared" si="25"/>
        <v>0</v>
      </c>
      <c r="EU21" s="85"/>
      <c r="EV21" s="85"/>
      <c r="EW21" s="85"/>
      <c r="EX21" s="85"/>
      <c r="EY21" s="85"/>
      <c r="EZ21" s="85"/>
      <c r="FA21" s="85"/>
      <c r="FB21" s="85"/>
      <c r="FC21" s="85"/>
      <c r="FD21" s="85"/>
      <c r="FE21" s="85"/>
      <c r="FF21" s="85"/>
      <c r="FG21" s="85"/>
      <c r="FH21" s="85"/>
      <c r="FI21" s="85"/>
      <c r="FJ21" s="85"/>
      <c r="FK21" s="85"/>
      <c r="FL21" s="95">
        <f t="shared" si="26"/>
        <v>0</v>
      </c>
      <c r="FM21" s="85"/>
      <c r="FN21" s="85"/>
      <c r="FO21" s="85"/>
      <c r="FP21" s="85"/>
      <c r="FQ21" s="85"/>
      <c r="FR21" s="85"/>
      <c r="FS21" s="85"/>
      <c r="FT21" s="85"/>
      <c r="FU21" s="85"/>
      <c r="FV21" s="85"/>
      <c r="FW21" s="85"/>
      <c r="FX21" s="85"/>
      <c r="FY21" s="85"/>
      <c r="FZ21" s="85"/>
      <c r="GA21" s="85"/>
      <c r="GB21" s="85"/>
      <c r="GC21" s="85"/>
      <c r="GD21" s="95">
        <f t="shared" si="27"/>
        <v>0</v>
      </c>
      <c r="GE21" s="85"/>
      <c r="GF21" s="85"/>
      <c r="GG21" s="85"/>
      <c r="GH21" s="85"/>
      <c r="GI21" s="85"/>
      <c r="GJ21" s="85"/>
      <c r="GK21" s="85"/>
      <c r="GL21" s="85"/>
      <c r="GM21" s="85"/>
      <c r="GN21" s="85"/>
      <c r="GO21" s="85"/>
      <c r="GP21" s="85"/>
      <c r="GQ21" s="85"/>
      <c r="GR21" s="85"/>
      <c r="GS21" s="85"/>
      <c r="GT21" s="85"/>
      <c r="GU21" s="85"/>
      <c r="GV21" s="95">
        <f t="shared" si="28"/>
        <v>0</v>
      </c>
      <c r="GW21" s="85"/>
      <c r="GX21" s="85"/>
      <c r="GY21" s="85"/>
      <c r="GZ21" s="85"/>
      <c r="HA21" s="85"/>
      <c r="HB21" s="85"/>
      <c r="HC21" s="85"/>
      <c r="HD21" s="85"/>
      <c r="HE21" s="85"/>
      <c r="HF21" s="85"/>
      <c r="HG21" s="85"/>
      <c r="HH21" s="85"/>
      <c r="HI21" s="85"/>
      <c r="HJ21" s="85"/>
      <c r="HK21" s="85"/>
      <c r="HL21" s="85"/>
      <c r="HM21" s="85"/>
      <c r="HN21" s="95">
        <f t="shared" si="29"/>
        <v>0</v>
      </c>
      <c r="HO21" s="85"/>
      <c r="HP21" s="85"/>
      <c r="HQ21" s="85"/>
      <c r="HR21" s="85"/>
      <c r="HS21" s="85"/>
      <c r="HT21" s="85"/>
      <c r="HU21" s="85"/>
      <c r="HV21" s="85"/>
      <c r="HW21" s="85"/>
      <c r="HX21" s="85"/>
      <c r="HY21" s="85"/>
      <c r="HZ21" s="85"/>
      <c r="IA21" s="85"/>
      <c r="IB21" s="85"/>
      <c r="IC21" s="85"/>
      <c r="ID21" s="85"/>
      <c r="IE21" s="85"/>
      <c r="IF21" s="95">
        <f t="shared" si="30"/>
        <v>0</v>
      </c>
      <c r="IG21" s="85"/>
      <c r="IH21" s="85"/>
      <c r="II21" s="85"/>
      <c r="IJ21" s="85"/>
      <c r="IK21" s="85"/>
      <c r="IL21" s="85"/>
      <c r="IM21" s="85"/>
      <c r="IN21" s="85"/>
      <c r="IO21" s="85"/>
      <c r="IP21" s="85"/>
      <c r="IQ21" s="85"/>
      <c r="IR21" s="85"/>
      <c r="IS21" s="85"/>
      <c r="IT21" s="85"/>
      <c r="IU21" s="85"/>
      <c r="IV21" s="85"/>
      <c r="IW21" s="85"/>
      <c r="IX21" s="95">
        <f t="shared" si="31"/>
        <v>0</v>
      </c>
      <c r="IY21" s="85"/>
      <c r="IZ21" s="85"/>
      <c r="JA21" s="85"/>
      <c r="JB21" s="85"/>
      <c r="JC21" s="85"/>
      <c r="JD21" s="85"/>
      <c r="JE21" s="85"/>
      <c r="JF21" s="85"/>
      <c r="JG21" s="85"/>
      <c r="JH21" s="85"/>
      <c r="JI21" s="85"/>
      <c r="JJ21" s="85"/>
      <c r="JK21" s="85"/>
      <c r="JL21" s="85"/>
      <c r="JM21" s="85"/>
      <c r="JN21" s="85"/>
      <c r="JO21" s="85"/>
      <c r="JP21" s="95">
        <f t="shared" si="32"/>
        <v>0</v>
      </c>
      <c r="JQ21" s="85"/>
      <c r="JR21" s="85"/>
      <c r="JS21" s="85"/>
      <c r="JT21" s="85"/>
      <c r="JU21" s="85"/>
      <c r="JV21" s="85"/>
      <c r="JW21" s="85"/>
      <c r="JX21" s="85"/>
      <c r="JY21" s="85"/>
      <c r="JZ21" s="85"/>
      <c r="KA21" s="85"/>
      <c r="KB21" s="85"/>
      <c r="KC21" s="85"/>
      <c r="KD21" s="85"/>
      <c r="KE21" s="85"/>
      <c r="KF21" s="85"/>
      <c r="KG21" s="85"/>
      <c r="KH21" s="95">
        <f t="shared" si="33"/>
        <v>0</v>
      </c>
      <c r="KI21" s="85"/>
      <c r="KJ21" s="85"/>
      <c r="KK21" s="85"/>
      <c r="KL21" s="85"/>
      <c r="KM21" s="85"/>
      <c r="KN21" s="85"/>
      <c r="KO21" s="85"/>
      <c r="KP21" s="85"/>
      <c r="KQ21" s="85"/>
      <c r="KR21" s="85"/>
      <c r="KS21" s="85"/>
      <c r="KT21" s="85"/>
      <c r="KU21" s="85"/>
      <c r="KV21" s="85"/>
      <c r="KW21" s="85"/>
      <c r="KX21" s="85"/>
      <c r="KY21" s="85"/>
      <c r="KZ21" s="95">
        <f t="shared" si="34"/>
        <v>0</v>
      </c>
      <c r="LA21" s="85"/>
      <c r="LB21" s="85"/>
      <c r="LC21" s="85"/>
      <c r="LD21" s="85"/>
      <c r="LE21" s="85"/>
      <c r="LF21" s="85"/>
      <c r="LG21" s="85"/>
      <c r="LH21" s="85"/>
      <c r="LI21" s="85"/>
      <c r="LJ21" s="85"/>
      <c r="LK21" s="85"/>
      <c r="LL21" s="85"/>
      <c r="LM21" s="85"/>
      <c r="LN21" s="85"/>
      <c r="LO21" s="85"/>
      <c r="LP21" s="85"/>
      <c r="LQ21" s="85"/>
      <c r="LR21" s="95">
        <f t="shared" si="35"/>
        <v>0</v>
      </c>
      <c r="LS21" s="85"/>
      <c r="LT21" s="85"/>
      <c r="LU21" s="85"/>
      <c r="LV21" s="85"/>
      <c r="LW21" s="85"/>
      <c r="LX21" s="85"/>
      <c r="LY21" s="85"/>
      <c r="LZ21" s="85"/>
      <c r="MA21" s="85"/>
      <c r="MB21" s="85"/>
      <c r="MC21" s="85"/>
      <c r="MD21" s="85"/>
      <c r="ME21" s="85"/>
      <c r="MF21" s="85"/>
      <c r="MG21" s="85"/>
      <c r="MH21" s="85"/>
      <c r="MI21" s="85"/>
      <c r="MJ21" s="95">
        <f t="shared" si="36"/>
        <v>0</v>
      </c>
      <c r="MK21" s="85"/>
      <c r="ML21" s="85"/>
      <c r="MM21" s="85"/>
      <c r="MN21" s="85"/>
      <c r="MO21" s="85"/>
      <c r="MP21" s="85"/>
      <c r="MQ21" s="85"/>
      <c r="MR21" s="85"/>
      <c r="MS21" s="85"/>
      <c r="MT21" s="85"/>
      <c r="MU21" s="85"/>
      <c r="MV21" s="85"/>
      <c r="MW21" s="85"/>
      <c r="MX21" s="85"/>
      <c r="MY21" s="85"/>
      <c r="MZ21" s="85"/>
      <c r="NA21" s="85"/>
      <c r="NB21" s="95">
        <f t="shared" si="37"/>
        <v>0</v>
      </c>
      <c r="NC21" s="85"/>
      <c r="ND21" s="85"/>
      <c r="NE21" s="85"/>
      <c r="NF21" s="85"/>
      <c r="NG21" s="85"/>
      <c r="NH21" s="85"/>
      <c r="NI21" s="85"/>
      <c r="NJ21" s="85"/>
      <c r="NK21" s="85"/>
      <c r="NL21" s="85"/>
      <c r="NM21" s="85"/>
      <c r="NN21" s="85"/>
      <c r="NO21" s="85"/>
      <c r="NP21" s="85"/>
      <c r="NQ21" s="85"/>
      <c r="NR21" s="85"/>
      <c r="NS21" s="85"/>
      <c r="NT21" s="95">
        <f t="shared" si="38"/>
        <v>0</v>
      </c>
      <c r="NU21" s="130">
        <f t="shared" si="2"/>
        <v>0</v>
      </c>
      <c r="NV21" s="130">
        <f t="shared" si="3"/>
        <v>0</v>
      </c>
      <c r="NW21" s="130">
        <f t="shared" si="4"/>
        <v>0</v>
      </c>
      <c r="NX21" s="130">
        <f t="shared" si="5"/>
        <v>0</v>
      </c>
      <c r="NY21" s="130">
        <f t="shared" si="6"/>
        <v>0</v>
      </c>
      <c r="NZ21" s="130">
        <f t="shared" si="7"/>
        <v>0</v>
      </c>
      <c r="OA21" s="130">
        <f t="shared" si="8"/>
        <v>0</v>
      </c>
      <c r="OB21" s="130">
        <f t="shared" si="9"/>
        <v>0</v>
      </c>
      <c r="OC21" s="130">
        <f t="shared" si="10"/>
        <v>0</v>
      </c>
      <c r="OD21" s="130">
        <f t="shared" si="11"/>
        <v>0</v>
      </c>
      <c r="OE21" s="130">
        <f t="shared" si="12"/>
        <v>0</v>
      </c>
      <c r="OF21" s="130">
        <f t="shared" si="13"/>
        <v>0</v>
      </c>
      <c r="OG21" s="130">
        <f t="shared" si="14"/>
        <v>0</v>
      </c>
      <c r="OH21" s="130">
        <f t="shared" si="15"/>
        <v>0</v>
      </c>
      <c r="OI21" s="130">
        <f t="shared" si="16"/>
        <v>0</v>
      </c>
      <c r="OJ21" s="130">
        <f t="shared" si="17"/>
        <v>0</v>
      </c>
      <c r="OK21" s="130">
        <f t="shared" si="18"/>
        <v>0</v>
      </c>
      <c r="OL21" s="130">
        <f t="shared" si="39"/>
        <v>0</v>
      </c>
    </row>
    <row r="22" spans="1:402" x14ac:dyDescent="0.2">
      <c r="A22" s="84" t="s">
        <v>432</v>
      </c>
      <c r="B22" s="56"/>
      <c r="C22" s="124"/>
      <c r="D22" s="124"/>
      <c r="E22" s="80">
        <f t="shared" si="19"/>
        <v>0</v>
      </c>
      <c r="F22" s="66" t="s">
        <v>644</v>
      </c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95">
        <f t="shared" si="20"/>
        <v>0</v>
      </c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95">
        <f t="shared" si="21"/>
        <v>0</v>
      </c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95">
        <f t="shared" si="22"/>
        <v>0</v>
      </c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95">
        <f t="shared" si="23"/>
        <v>0</v>
      </c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95">
        <f t="shared" si="0"/>
        <v>0</v>
      </c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95">
        <f t="shared" si="1"/>
        <v>0</v>
      </c>
      <c r="DK22" s="85"/>
      <c r="DL22" s="85"/>
      <c r="DM22" s="85"/>
      <c r="DN22" s="85"/>
      <c r="DO22" s="85"/>
      <c r="DP22" s="85"/>
      <c r="DQ22" s="85"/>
      <c r="DR22" s="85"/>
      <c r="DS22" s="85"/>
      <c r="DT22" s="85"/>
      <c r="DU22" s="85"/>
      <c r="DV22" s="85"/>
      <c r="DW22" s="85"/>
      <c r="DX22" s="85"/>
      <c r="DY22" s="85"/>
      <c r="DZ22" s="85"/>
      <c r="EA22" s="85"/>
      <c r="EB22" s="95">
        <f t="shared" si="24"/>
        <v>0</v>
      </c>
      <c r="EC22" s="85"/>
      <c r="ED22" s="85"/>
      <c r="EE22" s="85"/>
      <c r="EF22" s="85"/>
      <c r="EG22" s="85"/>
      <c r="EH22" s="85"/>
      <c r="EI22" s="85"/>
      <c r="EJ22" s="85"/>
      <c r="EK22" s="85"/>
      <c r="EL22" s="85"/>
      <c r="EM22" s="85"/>
      <c r="EN22" s="85"/>
      <c r="EO22" s="85"/>
      <c r="EP22" s="85"/>
      <c r="EQ22" s="85"/>
      <c r="ER22" s="85"/>
      <c r="ES22" s="85"/>
      <c r="ET22" s="95">
        <f t="shared" si="25"/>
        <v>0</v>
      </c>
      <c r="EU22" s="85"/>
      <c r="EV22" s="85"/>
      <c r="EW22" s="85"/>
      <c r="EX22" s="85"/>
      <c r="EY22" s="85"/>
      <c r="EZ22" s="85"/>
      <c r="FA22" s="85"/>
      <c r="FB22" s="85"/>
      <c r="FC22" s="85"/>
      <c r="FD22" s="85"/>
      <c r="FE22" s="85"/>
      <c r="FF22" s="85"/>
      <c r="FG22" s="85"/>
      <c r="FH22" s="85"/>
      <c r="FI22" s="85"/>
      <c r="FJ22" s="85"/>
      <c r="FK22" s="85"/>
      <c r="FL22" s="95">
        <f t="shared" si="26"/>
        <v>0</v>
      </c>
      <c r="FM22" s="85"/>
      <c r="FN22" s="85"/>
      <c r="FO22" s="85"/>
      <c r="FP22" s="85"/>
      <c r="FQ22" s="85"/>
      <c r="FR22" s="85"/>
      <c r="FS22" s="85"/>
      <c r="FT22" s="85"/>
      <c r="FU22" s="85"/>
      <c r="FV22" s="85"/>
      <c r="FW22" s="85"/>
      <c r="FX22" s="85"/>
      <c r="FY22" s="85"/>
      <c r="FZ22" s="85"/>
      <c r="GA22" s="85"/>
      <c r="GB22" s="85"/>
      <c r="GC22" s="85"/>
      <c r="GD22" s="95">
        <f t="shared" si="27"/>
        <v>0</v>
      </c>
      <c r="GE22" s="85"/>
      <c r="GF22" s="85"/>
      <c r="GG22" s="85"/>
      <c r="GH22" s="85"/>
      <c r="GI22" s="85"/>
      <c r="GJ22" s="85"/>
      <c r="GK22" s="85"/>
      <c r="GL22" s="85"/>
      <c r="GM22" s="85"/>
      <c r="GN22" s="85"/>
      <c r="GO22" s="85"/>
      <c r="GP22" s="85"/>
      <c r="GQ22" s="85"/>
      <c r="GR22" s="85"/>
      <c r="GS22" s="85"/>
      <c r="GT22" s="85"/>
      <c r="GU22" s="85"/>
      <c r="GV22" s="95">
        <f t="shared" si="28"/>
        <v>0</v>
      </c>
      <c r="GW22" s="85"/>
      <c r="GX22" s="85"/>
      <c r="GY22" s="85"/>
      <c r="GZ22" s="85"/>
      <c r="HA22" s="85"/>
      <c r="HB22" s="85"/>
      <c r="HC22" s="85"/>
      <c r="HD22" s="85"/>
      <c r="HE22" s="85"/>
      <c r="HF22" s="85"/>
      <c r="HG22" s="85"/>
      <c r="HH22" s="85"/>
      <c r="HI22" s="85"/>
      <c r="HJ22" s="85"/>
      <c r="HK22" s="85"/>
      <c r="HL22" s="85"/>
      <c r="HM22" s="85"/>
      <c r="HN22" s="95">
        <f t="shared" si="29"/>
        <v>0</v>
      </c>
      <c r="HO22" s="85"/>
      <c r="HP22" s="85"/>
      <c r="HQ22" s="85"/>
      <c r="HR22" s="85"/>
      <c r="HS22" s="85"/>
      <c r="HT22" s="85"/>
      <c r="HU22" s="85"/>
      <c r="HV22" s="85"/>
      <c r="HW22" s="85"/>
      <c r="HX22" s="85"/>
      <c r="HY22" s="85"/>
      <c r="HZ22" s="85"/>
      <c r="IA22" s="85"/>
      <c r="IB22" s="85"/>
      <c r="IC22" s="85"/>
      <c r="ID22" s="85"/>
      <c r="IE22" s="85"/>
      <c r="IF22" s="95">
        <f t="shared" si="30"/>
        <v>0</v>
      </c>
      <c r="IG22" s="85"/>
      <c r="IH22" s="85"/>
      <c r="II22" s="85"/>
      <c r="IJ22" s="85"/>
      <c r="IK22" s="85"/>
      <c r="IL22" s="85"/>
      <c r="IM22" s="85"/>
      <c r="IN22" s="85"/>
      <c r="IO22" s="85"/>
      <c r="IP22" s="85"/>
      <c r="IQ22" s="85"/>
      <c r="IR22" s="85"/>
      <c r="IS22" s="85"/>
      <c r="IT22" s="85"/>
      <c r="IU22" s="85"/>
      <c r="IV22" s="85"/>
      <c r="IW22" s="85"/>
      <c r="IX22" s="95">
        <f t="shared" si="31"/>
        <v>0</v>
      </c>
      <c r="IY22" s="85"/>
      <c r="IZ22" s="85"/>
      <c r="JA22" s="85"/>
      <c r="JB22" s="85"/>
      <c r="JC22" s="85"/>
      <c r="JD22" s="85"/>
      <c r="JE22" s="85"/>
      <c r="JF22" s="85"/>
      <c r="JG22" s="85"/>
      <c r="JH22" s="85"/>
      <c r="JI22" s="85"/>
      <c r="JJ22" s="85"/>
      <c r="JK22" s="85"/>
      <c r="JL22" s="85"/>
      <c r="JM22" s="85"/>
      <c r="JN22" s="85"/>
      <c r="JO22" s="85"/>
      <c r="JP22" s="95">
        <f t="shared" si="32"/>
        <v>0</v>
      </c>
      <c r="JQ22" s="85"/>
      <c r="JR22" s="85"/>
      <c r="JS22" s="85"/>
      <c r="JT22" s="85"/>
      <c r="JU22" s="85"/>
      <c r="JV22" s="85"/>
      <c r="JW22" s="85"/>
      <c r="JX22" s="85"/>
      <c r="JY22" s="85"/>
      <c r="JZ22" s="85"/>
      <c r="KA22" s="85"/>
      <c r="KB22" s="85"/>
      <c r="KC22" s="85"/>
      <c r="KD22" s="85"/>
      <c r="KE22" s="85"/>
      <c r="KF22" s="85"/>
      <c r="KG22" s="85"/>
      <c r="KH22" s="95">
        <f t="shared" si="33"/>
        <v>0</v>
      </c>
      <c r="KI22" s="85"/>
      <c r="KJ22" s="85"/>
      <c r="KK22" s="85"/>
      <c r="KL22" s="85"/>
      <c r="KM22" s="85"/>
      <c r="KN22" s="85"/>
      <c r="KO22" s="85"/>
      <c r="KP22" s="85"/>
      <c r="KQ22" s="85"/>
      <c r="KR22" s="85"/>
      <c r="KS22" s="85"/>
      <c r="KT22" s="85"/>
      <c r="KU22" s="85"/>
      <c r="KV22" s="85"/>
      <c r="KW22" s="85"/>
      <c r="KX22" s="85"/>
      <c r="KY22" s="85"/>
      <c r="KZ22" s="95">
        <f t="shared" si="34"/>
        <v>0</v>
      </c>
      <c r="LA22" s="85"/>
      <c r="LB22" s="85"/>
      <c r="LC22" s="85"/>
      <c r="LD22" s="85"/>
      <c r="LE22" s="85"/>
      <c r="LF22" s="85"/>
      <c r="LG22" s="85"/>
      <c r="LH22" s="85"/>
      <c r="LI22" s="85"/>
      <c r="LJ22" s="85"/>
      <c r="LK22" s="85"/>
      <c r="LL22" s="85"/>
      <c r="LM22" s="85"/>
      <c r="LN22" s="85"/>
      <c r="LO22" s="85"/>
      <c r="LP22" s="85"/>
      <c r="LQ22" s="85"/>
      <c r="LR22" s="95">
        <f t="shared" si="35"/>
        <v>0</v>
      </c>
      <c r="LS22" s="85"/>
      <c r="LT22" s="85"/>
      <c r="LU22" s="85"/>
      <c r="LV22" s="85"/>
      <c r="LW22" s="85"/>
      <c r="LX22" s="85"/>
      <c r="LY22" s="85"/>
      <c r="LZ22" s="85"/>
      <c r="MA22" s="85"/>
      <c r="MB22" s="85"/>
      <c r="MC22" s="85"/>
      <c r="MD22" s="85"/>
      <c r="ME22" s="85"/>
      <c r="MF22" s="85"/>
      <c r="MG22" s="85"/>
      <c r="MH22" s="85"/>
      <c r="MI22" s="85"/>
      <c r="MJ22" s="95">
        <f t="shared" si="36"/>
        <v>0</v>
      </c>
      <c r="MK22" s="85"/>
      <c r="ML22" s="85"/>
      <c r="MM22" s="85"/>
      <c r="MN22" s="85"/>
      <c r="MO22" s="85"/>
      <c r="MP22" s="85"/>
      <c r="MQ22" s="85"/>
      <c r="MR22" s="85"/>
      <c r="MS22" s="85"/>
      <c r="MT22" s="85"/>
      <c r="MU22" s="85"/>
      <c r="MV22" s="85"/>
      <c r="MW22" s="85"/>
      <c r="MX22" s="85"/>
      <c r="MY22" s="85"/>
      <c r="MZ22" s="85"/>
      <c r="NA22" s="85"/>
      <c r="NB22" s="95">
        <f t="shared" si="37"/>
        <v>0</v>
      </c>
      <c r="NC22" s="85"/>
      <c r="ND22" s="85"/>
      <c r="NE22" s="85"/>
      <c r="NF22" s="85"/>
      <c r="NG22" s="85"/>
      <c r="NH22" s="85"/>
      <c r="NI22" s="85"/>
      <c r="NJ22" s="85"/>
      <c r="NK22" s="85"/>
      <c r="NL22" s="85"/>
      <c r="NM22" s="85"/>
      <c r="NN22" s="85"/>
      <c r="NO22" s="85"/>
      <c r="NP22" s="85"/>
      <c r="NQ22" s="85"/>
      <c r="NR22" s="85"/>
      <c r="NS22" s="85"/>
      <c r="NT22" s="95">
        <f t="shared" si="38"/>
        <v>0</v>
      </c>
      <c r="NU22" s="130">
        <f t="shared" si="2"/>
        <v>0</v>
      </c>
      <c r="NV22" s="130">
        <f t="shared" si="3"/>
        <v>0</v>
      </c>
      <c r="NW22" s="130">
        <f t="shared" si="4"/>
        <v>0</v>
      </c>
      <c r="NX22" s="130">
        <f t="shared" si="5"/>
        <v>0</v>
      </c>
      <c r="NY22" s="130">
        <f t="shared" si="6"/>
        <v>0</v>
      </c>
      <c r="NZ22" s="130">
        <f t="shared" si="7"/>
        <v>0</v>
      </c>
      <c r="OA22" s="130">
        <f t="shared" si="8"/>
        <v>0</v>
      </c>
      <c r="OB22" s="130">
        <f t="shared" si="9"/>
        <v>0</v>
      </c>
      <c r="OC22" s="130">
        <f t="shared" si="10"/>
        <v>0</v>
      </c>
      <c r="OD22" s="130">
        <f t="shared" si="11"/>
        <v>0</v>
      </c>
      <c r="OE22" s="130">
        <f t="shared" si="12"/>
        <v>0</v>
      </c>
      <c r="OF22" s="130">
        <f t="shared" si="13"/>
        <v>0</v>
      </c>
      <c r="OG22" s="130">
        <f t="shared" si="14"/>
        <v>0</v>
      </c>
      <c r="OH22" s="130">
        <f t="shared" si="15"/>
        <v>0</v>
      </c>
      <c r="OI22" s="130">
        <f t="shared" si="16"/>
        <v>0</v>
      </c>
      <c r="OJ22" s="130">
        <f t="shared" si="17"/>
        <v>0</v>
      </c>
      <c r="OK22" s="130">
        <f t="shared" si="18"/>
        <v>0</v>
      </c>
      <c r="OL22" s="130">
        <f t="shared" si="39"/>
        <v>0</v>
      </c>
    </row>
    <row r="23" spans="1:402" x14ac:dyDescent="0.2">
      <c r="A23" s="84" t="s">
        <v>432</v>
      </c>
      <c r="B23" s="56"/>
      <c r="C23" s="124"/>
      <c r="D23" s="124"/>
      <c r="E23" s="80">
        <f t="shared" si="19"/>
        <v>0</v>
      </c>
      <c r="F23" s="66" t="s">
        <v>644</v>
      </c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95">
        <f t="shared" si="20"/>
        <v>0</v>
      </c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95">
        <f t="shared" si="21"/>
        <v>0</v>
      </c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95">
        <f t="shared" si="22"/>
        <v>0</v>
      </c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95">
        <f t="shared" si="23"/>
        <v>0</v>
      </c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95">
        <f t="shared" si="0"/>
        <v>0</v>
      </c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95">
        <f t="shared" si="1"/>
        <v>0</v>
      </c>
      <c r="DK23" s="85"/>
      <c r="DL23" s="85"/>
      <c r="DM23" s="85"/>
      <c r="DN23" s="85"/>
      <c r="DO23" s="85"/>
      <c r="DP23" s="85"/>
      <c r="DQ23" s="85"/>
      <c r="DR23" s="85"/>
      <c r="DS23" s="85"/>
      <c r="DT23" s="85"/>
      <c r="DU23" s="85"/>
      <c r="DV23" s="85"/>
      <c r="DW23" s="85"/>
      <c r="DX23" s="85"/>
      <c r="DY23" s="85"/>
      <c r="DZ23" s="85"/>
      <c r="EA23" s="85"/>
      <c r="EB23" s="95">
        <f t="shared" si="24"/>
        <v>0</v>
      </c>
      <c r="EC23" s="85"/>
      <c r="ED23" s="85"/>
      <c r="EE23" s="85"/>
      <c r="EF23" s="85"/>
      <c r="EG23" s="85"/>
      <c r="EH23" s="85"/>
      <c r="EI23" s="85"/>
      <c r="EJ23" s="85"/>
      <c r="EK23" s="85"/>
      <c r="EL23" s="85"/>
      <c r="EM23" s="85"/>
      <c r="EN23" s="85"/>
      <c r="EO23" s="85"/>
      <c r="EP23" s="85"/>
      <c r="EQ23" s="85"/>
      <c r="ER23" s="85"/>
      <c r="ES23" s="85"/>
      <c r="ET23" s="95">
        <f t="shared" si="25"/>
        <v>0</v>
      </c>
      <c r="EU23" s="85"/>
      <c r="EV23" s="85"/>
      <c r="EW23" s="85"/>
      <c r="EX23" s="85"/>
      <c r="EY23" s="85"/>
      <c r="EZ23" s="85"/>
      <c r="FA23" s="85"/>
      <c r="FB23" s="85"/>
      <c r="FC23" s="85"/>
      <c r="FD23" s="85"/>
      <c r="FE23" s="85"/>
      <c r="FF23" s="85"/>
      <c r="FG23" s="85"/>
      <c r="FH23" s="85"/>
      <c r="FI23" s="85"/>
      <c r="FJ23" s="85"/>
      <c r="FK23" s="85"/>
      <c r="FL23" s="95">
        <f t="shared" si="26"/>
        <v>0</v>
      </c>
      <c r="FM23" s="85"/>
      <c r="FN23" s="85"/>
      <c r="FO23" s="85"/>
      <c r="FP23" s="85"/>
      <c r="FQ23" s="85"/>
      <c r="FR23" s="85"/>
      <c r="FS23" s="85"/>
      <c r="FT23" s="85"/>
      <c r="FU23" s="85"/>
      <c r="FV23" s="85"/>
      <c r="FW23" s="85"/>
      <c r="FX23" s="85"/>
      <c r="FY23" s="85"/>
      <c r="FZ23" s="85"/>
      <c r="GA23" s="85"/>
      <c r="GB23" s="85"/>
      <c r="GC23" s="85"/>
      <c r="GD23" s="95">
        <f t="shared" si="27"/>
        <v>0</v>
      </c>
      <c r="GE23" s="85"/>
      <c r="GF23" s="85"/>
      <c r="GG23" s="85"/>
      <c r="GH23" s="85"/>
      <c r="GI23" s="85"/>
      <c r="GJ23" s="85"/>
      <c r="GK23" s="85"/>
      <c r="GL23" s="85"/>
      <c r="GM23" s="85"/>
      <c r="GN23" s="85"/>
      <c r="GO23" s="85"/>
      <c r="GP23" s="85"/>
      <c r="GQ23" s="85"/>
      <c r="GR23" s="85"/>
      <c r="GS23" s="85"/>
      <c r="GT23" s="85"/>
      <c r="GU23" s="85"/>
      <c r="GV23" s="95">
        <f t="shared" si="28"/>
        <v>0</v>
      </c>
      <c r="GW23" s="85"/>
      <c r="GX23" s="85"/>
      <c r="GY23" s="85"/>
      <c r="GZ23" s="85"/>
      <c r="HA23" s="85"/>
      <c r="HB23" s="85"/>
      <c r="HC23" s="85"/>
      <c r="HD23" s="85"/>
      <c r="HE23" s="85"/>
      <c r="HF23" s="85"/>
      <c r="HG23" s="85"/>
      <c r="HH23" s="85"/>
      <c r="HI23" s="85"/>
      <c r="HJ23" s="85"/>
      <c r="HK23" s="85"/>
      <c r="HL23" s="85"/>
      <c r="HM23" s="85"/>
      <c r="HN23" s="95">
        <f t="shared" si="29"/>
        <v>0</v>
      </c>
      <c r="HO23" s="85"/>
      <c r="HP23" s="85"/>
      <c r="HQ23" s="85"/>
      <c r="HR23" s="85"/>
      <c r="HS23" s="85"/>
      <c r="HT23" s="85"/>
      <c r="HU23" s="85"/>
      <c r="HV23" s="85"/>
      <c r="HW23" s="85"/>
      <c r="HX23" s="85"/>
      <c r="HY23" s="85"/>
      <c r="HZ23" s="85"/>
      <c r="IA23" s="85"/>
      <c r="IB23" s="85"/>
      <c r="IC23" s="85"/>
      <c r="ID23" s="85"/>
      <c r="IE23" s="85"/>
      <c r="IF23" s="95">
        <f t="shared" si="30"/>
        <v>0</v>
      </c>
      <c r="IG23" s="85"/>
      <c r="IH23" s="85"/>
      <c r="II23" s="85"/>
      <c r="IJ23" s="85"/>
      <c r="IK23" s="85"/>
      <c r="IL23" s="85"/>
      <c r="IM23" s="85"/>
      <c r="IN23" s="85"/>
      <c r="IO23" s="85"/>
      <c r="IP23" s="85"/>
      <c r="IQ23" s="85"/>
      <c r="IR23" s="85"/>
      <c r="IS23" s="85"/>
      <c r="IT23" s="85"/>
      <c r="IU23" s="85"/>
      <c r="IV23" s="85"/>
      <c r="IW23" s="85"/>
      <c r="IX23" s="95">
        <f t="shared" si="31"/>
        <v>0</v>
      </c>
      <c r="IY23" s="85"/>
      <c r="IZ23" s="85"/>
      <c r="JA23" s="85"/>
      <c r="JB23" s="85"/>
      <c r="JC23" s="85"/>
      <c r="JD23" s="85"/>
      <c r="JE23" s="85"/>
      <c r="JF23" s="85"/>
      <c r="JG23" s="85"/>
      <c r="JH23" s="85"/>
      <c r="JI23" s="85"/>
      <c r="JJ23" s="85"/>
      <c r="JK23" s="85"/>
      <c r="JL23" s="85"/>
      <c r="JM23" s="85"/>
      <c r="JN23" s="85"/>
      <c r="JO23" s="85"/>
      <c r="JP23" s="95">
        <f t="shared" si="32"/>
        <v>0</v>
      </c>
      <c r="JQ23" s="85"/>
      <c r="JR23" s="85"/>
      <c r="JS23" s="85"/>
      <c r="JT23" s="85"/>
      <c r="JU23" s="85"/>
      <c r="JV23" s="85"/>
      <c r="JW23" s="85"/>
      <c r="JX23" s="85"/>
      <c r="JY23" s="85"/>
      <c r="JZ23" s="85"/>
      <c r="KA23" s="85"/>
      <c r="KB23" s="85"/>
      <c r="KC23" s="85"/>
      <c r="KD23" s="85"/>
      <c r="KE23" s="85"/>
      <c r="KF23" s="85"/>
      <c r="KG23" s="85"/>
      <c r="KH23" s="95">
        <f t="shared" si="33"/>
        <v>0</v>
      </c>
      <c r="KI23" s="85"/>
      <c r="KJ23" s="85"/>
      <c r="KK23" s="85"/>
      <c r="KL23" s="85"/>
      <c r="KM23" s="85"/>
      <c r="KN23" s="85"/>
      <c r="KO23" s="85"/>
      <c r="KP23" s="85"/>
      <c r="KQ23" s="85"/>
      <c r="KR23" s="85"/>
      <c r="KS23" s="85"/>
      <c r="KT23" s="85"/>
      <c r="KU23" s="85"/>
      <c r="KV23" s="85"/>
      <c r="KW23" s="85"/>
      <c r="KX23" s="85"/>
      <c r="KY23" s="85"/>
      <c r="KZ23" s="95">
        <f t="shared" si="34"/>
        <v>0</v>
      </c>
      <c r="LA23" s="85"/>
      <c r="LB23" s="85"/>
      <c r="LC23" s="85"/>
      <c r="LD23" s="85"/>
      <c r="LE23" s="85"/>
      <c r="LF23" s="85"/>
      <c r="LG23" s="85"/>
      <c r="LH23" s="85"/>
      <c r="LI23" s="85"/>
      <c r="LJ23" s="85"/>
      <c r="LK23" s="85"/>
      <c r="LL23" s="85"/>
      <c r="LM23" s="85"/>
      <c r="LN23" s="85"/>
      <c r="LO23" s="85"/>
      <c r="LP23" s="85"/>
      <c r="LQ23" s="85"/>
      <c r="LR23" s="95">
        <f t="shared" si="35"/>
        <v>0</v>
      </c>
      <c r="LS23" s="85"/>
      <c r="LT23" s="85"/>
      <c r="LU23" s="85"/>
      <c r="LV23" s="85"/>
      <c r="LW23" s="85"/>
      <c r="LX23" s="85"/>
      <c r="LY23" s="85"/>
      <c r="LZ23" s="85"/>
      <c r="MA23" s="85"/>
      <c r="MB23" s="85"/>
      <c r="MC23" s="85"/>
      <c r="MD23" s="85"/>
      <c r="ME23" s="85"/>
      <c r="MF23" s="85"/>
      <c r="MG23" s="85"/>
      <c r="MH23" s="85"/>
      <c r="MI23" s="85"/>
      <c r="MJ23" s="95">
        <f t="shared" si="36"/>
        <v>0</v>
      </c>
      <c r="MK23" s="85"/>
      <c r="ML23" s="85"/>
      <c r="MM23" s="85"/>
      <c r="MN23" s="85"/>
      <c r="MO23" s="85"/>
      <c r="MP23" s="85"/>
      <c r="MQ23" s="85"/>
      <c r="MR23" s="85"/>
      <c r="MS23" s="85"/>
      <c r="MT23" s="85"/>
      <c r="MU23" s="85"/>
      <c r="MV23" s="85"/>
      <c r="MW23" s="85"/>
      <c r="MX23" s="85"/>
      <c r="MY23" s="85"/>
      <c r="MZ23" s="85"/>
      <c r="NA23" s="85"/>
      <c r="NB23" s="95">
        <f t="shared" si="37"/>
        <v>0</v>
      </c>
      <c r="NC23" s="85"/>
      <c r="ND23" s="85"/>
      <c r="NE23" s="85"/>
      <c r="NF23" s="85"/>
      <c r="NG23" s="85"/>
      <c r="NH23" s="85"/>
      <c r="NI23" s="85"/>
      <c r="NJ23" s="85"/>
      <c r="NK23" s="85"/>
      <c r="NL23" s="85"/>
      <c r="NM23" s="85"/>
      <c r="NN23" s="85"/>
      <c r="NO23" s="85"/>
      <c r="NP23" s="85"/>
      <c r="NQ23" s="85"/>
      <c r="NR23" s="85"/>
      <c r="NS23" s="85"/>
      <c r="NT23" s="95">
        <f t="shared" si="38"/>
        <v>0</v>
      </c>
      <c r="NU23" s="130">
        <f t="shared" si="2"/>
        <v>0</v>
      </c>
      <c r="NV23" s="130">
        <f t="shared" si="3"/>
        <v>0</v>
      </c>
      <c r="NW23" s="130">
        <f t="shared" si="4"/>
        <v>0</v>
      </c>
      <c r="NX23" s="130">
        <f t="shared" si="5"/>
        <v>0</v>
      </c>
      <c r="NY23" s="130">
        <f t="shared" si="6"/>
        <v>0</v>
      </c>
      <c r="NZ23" s="130">
        <f t="shared" si="7"/>
        <v>0</v>
      </c>
      <c r="OA23" s="130">
        <f t="shared" si="8"/>
        <v>0</v>
      </c>
      <c r="OB23" s="130">
        <f t="shared" si="9"/>
        <v>0</v>
      </c>
      <c r="OC23" s="130">
        <f t="shared" si="10"/>
        <v>0</v>
      </c>
      <c r="OD23" s="130">
        <f t="shared" si="11"/>
        <v>0</v>
      </c>
      <c r="OE23" s="130">
        <f t="shared" si="12"/>
        <v>0</v>
      </c>
      <c r="OF23" s="130">
        <f t="shared" si="13"/>
        <v>0</v>
      </c>
      <c r="OG23" s="130">
        <f t="shared" si="14"/>
        <v>0</v>
      </c>
      <c r="OH23" s="130">
        <f t="shared" si="15"/>
        <v>0</v>
      </c>
      <c r="OI23" s="130">
        <f t="shared" si="16"/>
        <v>0</v>
      </c>
      <c r="OJ23" s="130">
        <f t="shared" si="17"/>
        <v>0</v>
      </c>
      <c r="OK23" s="130">
        <f t="shared" si="18"/>
        <v>0</v>
      </c>
      <c r="OL23" s="130">
        <f t="shared" si="39"/>
        <v>0</v>
      </c>
    </row>
    <row r="24" spans="1:402" x14ac:dyDescent="0.2">
      <c r="A24" s="84" t="s">
        <v>432</v>
      </c>
      <c r="B24" s="56"/>
      <c r="C24" s="124"/>
      <c r="D24" s="124"/>
      <c r="E24" s="80">
        <f t="shared" si="19"/>
        <v>0</v>
      </c>
      <c r="F24" s="66" t="s">
        <v>644</v>
      </c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95">
        <f t="shared" si="20"/>
        <v>0</v>
      </c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95">
        <f t="shared" si="21"/>
        <v>0</v>
      </c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95">
        <f t="shared" si="22"/>
        <v>0</v>
      </c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95">
        <f t="shared" si="23"/>
        <v>0</v>
      </c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95">
        <f t="shared" si="0"/>
        <v>0</v>
      </c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95">
        <f t="shared" si="1"/>
        <v>0</v>
      </c>
      <c r="DK24" s="85"/>
      <c r="DL24" s="85"/>
      <c r="DM24" s="85"/>
      <c r="DN24" s="85"/>
      <c r="DO24" s="85"/>
      <c r="DP24" s="85"/>
      <c r="DQ24" s="85"/>
      <c r="DR24" s="85"/>
      <c r="DS24" s="85"/>
      <c r="DT24" s="85"/>
      <c r="DU24" s="85"/>
      <c r="DV24" s="85"/>
      <c r="DW24" s="85"/>
      <c r="DX24" s="85"/>
      <c r="DY24" s="85"/>
      <c r="DZ24" s="85"/>
      <c r="EA24" s="85"/>
      <c r="EB24" s="95">
        <f t="shared" si="24"/>
        <v>0</v>
      </c>
      <c r="EC24" s="85"/>
      <c r="ED24" s="85"/>
      <c r="EE24" s="85"/>
      <c r="EF24" s="85"/>
      <c r="EG24" s="85"/>
      <c r="EH24" s="85"/>
      <c r="EI24" s="85"/>
      <c r="EJ24" s="85"/>
      <c r="EK24" s="85"/>
      <c r="EL24" s="85"/>
      <c r="EM24" s="85"/>
      <c r="EN24" s="85"/>
      <c r="EO24" s="85"/>
      <c r="EP24" s="85"/>
      <c r="EQ24" s="85"/>
      <c r="ER24" s="85"/>
      <c r="ES24" s="85"/>
      <c r="ET24" s="95">
        <f t="shared" si="25"/>
        <v>0</v>
      </c>
      <c r="EU24" s="85"/>
      <c r="EV24" s="85"/>
      <c r="EW24" s="85"/>
      <c r="EX24" s="85"/>
      <c r="EY24" s="85"/>
      <c r="EZ24" s="85"/>
      <c r="FA24" s="85"/>
      <c r="FB24" s="85"/>
      <c r="FC24" s="85"/>
      <c r="FD24" s="85"/>
      <c r="FE24" s="85"/>
      <c r="FF24" s="85"/>
      <c r="FG24" s="85"/>
      <c r="FH24" s="85"/>
      <c r="FI24" s="85"/>
      <c r="FJ24" s="85"/>
      <c r="FK24" s="85"/>
      <c r="FL24" s="95">
        <f t="shared" si="26"/>
        <v>0</v>
      </c>
      <c r="FM24" s="85"/>
      <c r="FN24" s="85"/>
      <c r="FO24" s="85"/>
      <c r="FP24" s="85"/>
      <c r="FQ24" s="85"/>
      <c r="FR24" s="85"/>
      <c r="FS24" s="85"/>
      <c r="FT24" s="85"/>
      <c r="FU24" s="85"/>
      <c r="FV24" s="85"/>
      <c r="FW24" s="85"/>
      <c r="FX24" s="85"/>
      <c r="FY24" s="85"/>
      <c r="FZ24" s="85"/>
      <c r="GA24" s="85"/>
      <c r="GB24" s="85"/>
      <c r="GC24" s="85"/>
      <c r="GD24" s="95">
        <f t="shared" si="27"/>
        <v>0</v>
      </c>
      <c r="GE24" s="85"/>
      <c r="GF24" s="85"/>
      <c r="GG24" s="85"/>
      <c r="GH24" s="85"/>
      <c r="GI24" s="85"/>
      <c r="GJ24" s="85"/>
      <c r="GK24" s="85"/>
      <c r="GL24" s="85"/>
      <c r="GM24" s="85"/>
      <c r="GN24" s="85"/>
      <c r="GO24" s="85"/>
      <c r="GP24" s="85"/>
      <c r="GQ24" s="85"/>
      <c r="GR24" s="85"/>
      <c r="GS24" s="85"/>
      <c r="GT24" s="85"/>
      <c r="GU24" s="85"/>
      <c r="GV24" s="95">
        <f t="shared" si="28"/>
        <v>0</v>
      </c>
      <c r="GW24" s="85"/>
      <c r="GX24" s="85"/>
      <c r="GY24" s="85"/>
      <c r="GZ24" s="85"/>
      <c r="HA24" s="85"/>
      <c r="HB24" s="85"/>
      <c r="HC24" s="85"/>
      <c r="HD24" s="85"/>
      <c r="HE24" s="85"/>
      <c r="HF24" s="85"/>
      <c r="HG24" s="85"/>
      <c r="HH24" s="85"/>
      <c r="HI24" s="85"/>
      <c r="HJ24" s="85"/>
      <c r="HK24" s="85"/>
      <c r="HL24" s="85"/>
      <c r="HM24" s="85"/>
      <c r="HN24" s="95">
        <f t="shared" si="29"/>
        <v>0</v>
      </c>
      <c r="HO24" s="85"/>
      <c r="HP24" s="85"/>
      <c r="HQ24" s="85"/>
      <c r="HR24" s="85"/>
      <c r="HS24" s="85"/>
      <c r="HT24" s="85"/>
      <c r="HU24" s="85"/>
      <c r="HV24" s="85"/>
      <c r="HW24" s="85"/>
      <c r="HX24" s="85"/>
      <c r="HY24" s="85"/>
      <c r="HZ24" s="85"/>
      <c r="IA24" s="85"/>
      <c r="IB24" s="85"/>
      <c r="IC24" s="85"/>
      <c r="ID24" s="85"/>
      <c r="IE24" s="85"/>
      <c r="IF24" s="95">
        <f t="shared" si="30"/>
        <v>0</v>
      </c>
      <c r="IG24" s="85"/>
      <c r="IH24" s="85"/>
      <c r="II24" s="85"/>
      <c r="IJ24" s="85"/>
      <c r="IK24" s="85"/>
      <c r="IL24" s="85"/>
      <c r="IM24" s="85"/>
      <c r="IN24" s="85"/>
      <c r="IO24" s="85"/>
      <c r="IP24" s="85"/>
      <c r="IQ24" s="85"/>
      <c r="IR24" s="85"/>
      <c r="IS24" s="85"/>
      <c r="IT24" s="85"/>
      <c r="IU24" s="85"/>
      <c r="IV24" s="85"/>
      <c r="IW24" s="85"/>
      <c r="IX24" s="95">
        <f t="shared" si="31"/>
        <v>0</v>
      </c>
      <c r="IY24" s="85"/>
      <c r="IZ24" s="85"/>
      <c r="JA24" s="85"/>
      <c r="JB24" s="85"/>
      <c r="JC24" s="85"/>
      <c r="JD24" s="85"/>
      <c r="JE24" s="85"/>
      <c r="JF24" s="85"/>
      <c r="JG24" s="85"/>
      <c r="JH24" s="85"/>
      <c r="JI24" s="85"/>
      <c r="JJ24" s="85"/>
      <c r="JK24" s="85"/>
      <c r="JL24" s="85"/>
      <c r="JM24" s="85"/>
      <c r="JN24" s="85"/>
      <c r="JO24" s="85"/>
      <c r="JP24" s="95">
        <f t="shared" si="32"/>
        <v>0</v>
      </c>
      <c r="JQ24" s="85"/>
      <c r="JR24" s="85"/>
      <c r="JS24" s="85"/>
      <c r="JT24" s="85"/>
      <c r="JU24" s="85"/>
      <c r="JV24" s="85"/>
      <c r="JW24" s="85"/>
      <c r="JX24" s="85"/>
      <c r="JY24" s="85"/>
      <c r="JZ24" s="85"/>
      <c r="KA24" s="85"/>
      <c r="KB24" s="85"/>
      <c r="KC24" s="85"/>
      <c r="KD24" s="85"/>
      <c r="KE24" s="85"/>
      <c r="KF24" s="85"/>
      <c r="KG24" s="85"/>
      <c r="KH24" s="95">
        <f t="shared" si="33"/>
        <v>0</v>
      </c>
      <c r="KI24" s="85"/>
      <c r="KJ24" s="85"/>
      <c r="KK24" s="85"/>
      <c r="KL24" s="85"/>
      <c r="KM24" s="85"/>
      <c r="KN24" s="85"/>
      <c r="KO24" s="85"/>
      <c r="KP24" s="85"/>
      <c r="KQ24" s="85"/>
      <c r="KR24" s="85"/>
      <c r="KS24" s="85"/>
      <c r="KT24" s="85"/>
      <c r="KU24" s="85"/>
      <c r="KV24" s="85"/>
      <c r="KW24" s="85"/>
      <c r="KX24" s="85"/>
      <c r="KY24" s="85"/>
      <c r="KZ24" s="95">
        <f t="shared" si="34"/>
        <v>0</v>
      </c>
      <c r="LA24" s="85"/>
      <c r="LB24" s="85"/>
      <c r="LC24" s="85"/>
      <c r="LD24" s="85"/>
      <c r="LE24" s="85"/>
      <c r="LF24" s="85"/>
      <c r="LG24" s="85"/>
      <c r="LH24" s="85"/>
      <c r="LI24" s="85"/>
      <c r="LJ24" s="85"/>
      <c r="LK24" s="85"/>
      <c r="LL24" s="85"/>
      <c r="LM24" s="85"/>
      <c r="LN24" s="85"/>
      <c r="LO24" s="85"/>
      <c r="LP24" s="85"/>
      <c r="LQ24" s="85"/>
      <c r="LR24" s="95">
        <f t="shared" si="35"/>
        <v>0</v>
      </c>
      <c r="LS24" s="85"/>
      <c r="LT24" s="85"/>
      <c r="LU24" s="85"/>
      <c r="LV24" s="85"/>
      <c r="LW24" s="85"/>
      <c r="LX24" s="85"/>
      <c r="LY24" s="85"/>
      <c r="LZ24" s="85"/>
      <c r="MA24" s="85"/>
      <c r="MB24" s="85"/>
      <c r="MC24" s="85"/>
      <c r="MD24" s="85"/>
      <c r="ME24" s="85"/>
      <c r="MF24" s="85"/>
      <c r="MG24" s="85"/>
      <c r="MH24" s="85"/>
      <c r="MI24" s="85"/>
      <c r="MJ24" s="95">
        <f t="shared" si="36"/>
        <v>0</v>
      </c>
      <c r="MK24" s="85"/>
      <c r="ML24" s="85"/>
      <c r="MM24" s="85"/>
      <c r="MN24" s="85"/>
      <c r="MO24" s="85"/>
      <c r="MP24" s="85"/>
      <c r="MQ24" s="85"/>
      <c r="MR24" s="85"/>
      <c r="MS24" s="85"/>
      <c r="MT24" s="85"/>
      <c r="MU24" s="85"/>
      <c r="MV24" s="85"/>
      <c r="MW24" s="85"/>
      <c r="MX24" s="85"/>
      <c r="MY24" s="85"/>
      <c r="MZ24" s="85"/>
      <c r="NA24" s="85"/>
      <c r="NB24" s="95">
        <f t="shared" si="37"/>
        <v>0</v>
      </c>
      <c r="NC24" s="85"/>
      <c r="ND24" s="85"/>
      <c r="NE24" s="85"/>
      <c r="NF24" s="85"/>
      <c r="NG24" s="85"/>
      <c r="NH24" s="85"/>
      <c r="NI24" s="85"/>
      <c r="NJ24" s="85"/>
      <c r="NK24" s="85"/>
      <c r="NL24" s="85"/>
      <c r="NM24" s="85"/>
      <c r="NN24" s="85"/>
      <c r="NO24" s="85"/>
      <c r="NP24" s="85"/>
      <c r="NQ24" s="85"/>
      <c r="NR24" s="85"/>
      <c r="NS24" s="85"/>
      <c r="NT24" s="95">
        <f t="shared" si="38"/>
        <v>0</v>
      </c>
      <c r="NU24" s="130">
        <f t="shared" si="2"/>
        <v>0</v>
      </c>
      <c r="NV24" s="130">
        <f t="shared" si="3"/>
        <v>0</v>
      </c>
      <c r="NW24" s="130">
        <f t="shared" si="4"/>
        <v>0</v>
      </c>
      <c r="NX24" s="130">
        <f t="shared" si="5"/>
        <v>0</v>
      </c>
      <c r="NY24" s="130">
        <f t="shared" si="6"/>
        <v>0</v>
      </c>
      <c r="NZ24" s="130">
        <f t="shared" si="7"/>
        <v>0</v>
      </c>
      <c r="OA24" s="130">
        <f t="shared" si="8"/>
        <v>0</v>
      </c>
      <c r="OB24" s="130">
        <f t="shared" si="9"/>
        <v>0</v>
      </c>
      <c r="OC24" s="130">
        <f t="shared" si="10"/>
        <v>0</v>
      </c>
      <c r="OD24" s="130">
        <f t="shared" si="11"/>
        <v>0</v>
      </c>
      <c r="OE24" s="130">
        <f t="shared" si="12"/>
        <v>0</v>
      </c>
      <c r="OF24" s="130">
        <f t="shared" si="13"/>
        <v>0</v>
      </c>
      <c r="OG24" s="130">
        <f t="shared" si="14"/>
        <v>0</v>
      </c>
      <c r="OH24" s="130">
        <f t="shared" si="15"/>
        <v>0</v>
      </c>
      <c r="OI24" s="130">
        <f t="shared" si="16"/>
        <v>0</v>
      </c>
      <c r="OJ24" s="130">
        <f t="shared" si="17"/>
        <v>0</v>
      </c>
      <c r="OK24" s="130">
        <f t="shared" si="18"/>
        <v>0</v>
      </c>
      <c r="OL24" s="130">
        <f t="shared" si="39"/>
        <v>0</v>
      </c>
    </row>
    <row r="25" spans="1:402" x14ac:dyDescent="0.2">
      <c r="A25" s="84" t="s">
        <v>432</v>
      </c>
      <c r="B25" s="56"/>
      <c r="C25" s="124"/>
      <c r="D25" s="124"/>
      <c r="E25" s="80">
        <f t="shared" si="19"/>
        <v>0</v>
      </c>
      <c r="F25" s="66" t="s">
        <v>644</v>
      </c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95">
        <f t="shared" si="20"/>
        <v>0</v>
      </c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95">
        <f t="shared" si="21"/>
        <v>0</v>
      </c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95">
        <f t="shared" si="22"/>
        <v>0</v>
      </c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95">
        <f t="shared" si="23"/>
        <v>0</v>
      </c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95">
        <f t="shared" si="0"/>
        <v>0</v>
      </c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95">
        <f t="shared" si="1"/>
        <v>0</v>
      </c>
      <c r="DK25" s="85"/>
      <c r="DL25" s="85"/>
      <c r="DM25" s="85"/>
      <c r="DN25" s="85"/>
      <c r="DO25" s="85"/>
      <c r="DP25" s="85"/>
      <c r="DQ25" s="85"/>
      <c r="DR25" s="85"/>
      <c r="DS25" s="85"/>
      <c r="DT25" s="85"/>
      <c r="DU25" s="85"/>
      <c r="DV25" s="85"/>
      <c r="DW25" s="85"/>
      <c r="DX25" s="85"/>
      <c r="DY25" s="85"/>
      <c r="DZ25" s="85"/>
      <c r="EA25" s="85"/>
      <c r="EB25" s="95">
        <f t="shared" si="24"/>
        <v>0</v>
      </c>
      <c r="EC25" s="85"/>
      <c r="ED25" s="85"/>
      <c r="EE25" s="85"/>
      <c r="EF25" s="85"/>
      <c r="EG25" s="85"/>
      <c r="EH25" s="85"/>
      <c r="EI25" s="85"/>
      <c r="EJ25" s="85"/>
      <c r="EK25" s="85"/>
      <c r="EL25" s="85"/>
      <c r="EM25" s="85"/>
      <c r="EN25" s="85"/>
      <c r="EO25" s="85"/>
      <c r="EP25" s="85"/>
      <c r="EQ25" s="85"/>
      <c r="ER25" s="85"/>
      <c r="ES25" s="85"/>
      <c r="ET25" s="95">
        <f t="shared" si="25"/>
        <v>0</v>
      </c>
      <c r="EU25" s="85"/>
      <c r="EV25" s="85"/>
      <c r="EW25" s="85"/>
      <c r="EX25" s="85"/>
      <c r="EY25" s="85"/>
      <c r="EZ25" s="85"/>
      <c r="FA25" s="85"/>
      <c r="FB25" s="85"/>
      <c r="FC25" s="85"/>
      <c r="FD25" s="85"/>
      <c r="FE25" s="85"/>
      <c r="FF25" s="85"/>
      <c r="FG25" s="85"/>
      <c r="FH25" s="85"/>
      <c r="FI25" s="85"/>
      <c r="FJ25" s="85"/>
      <c r="FK25" s="85"/>
      <c r="FL25" s="95">
        <f t="shared" si="26"/>
        <v>0</v>
      </c>
      <c r="FM25" s="85"/>
      <c r="FN25" s="85"/>
      <c r="FO25" s="85"/>
      <c r="FP25" s="85"/>
      <c r="FQ25" s="85"/>
      <c r="FR25" s="85"/>
      <c r="FS25" s="85"/>
      <c r="FT25" s="85"/>
      <c r="FU25" s="85"/>
      <c r="FV25" s="85"/>
      <c r="FW25" s="85"/>
      <c r="FX25" s="85"/>
      <c r="FY25" s="85"/>
      <c r="FZ25" s="85"/>
      <c r="GA25" s="85"/>
      <c r="GB25" s="85"/>
      <c r="GC25" s="85"/>
      <c r="GD25" s="95">
        <f t="shared" si="27"/>
        <v>0</v>
      </c>
      <c r="GE25" s="85"/>
      <c r="GF25" s="85"/>
      <c r="GG25" s="85"/>
      <c r="GH25" s="85"/>
      <c r="GI25" s="85"/>
      <c r="GJ25" s="85"/>
      <c r="GK25" s="85"/>
      <c r="GL25" s="85"/>
      <c r="GM25" s="85"/>
      <c r="GN25" s="85"/>
      <c r="GO25" s="85"/>
      <c r="GP25" s="85"/>
      <c r="GQ25" s="85"/>
      <c r="GR25" s="85"/>
      <c r="GS25" s="85"/>
      <c r="GT25" s="85"/>
      <c r="GU25" s="85"/>
      <c r="GV25" s="95">
        <f t="shared" si="28"/>
        <v>0</v>
      </c>
      <c r="GW25" s="85"/>
      <c r="GX25" s="85"/>
      <c r="GY25" s="85"/>
      <c r="GZ25" s="85"/>
      <c r="HA25" s="85"/>
      <c r="HB25" s="85"/>
      <c r="HC25" s="85"/>
      <c r="HD25" s="85"/>
      <c r="HE25" s="85"/>
      <c r="HF25" s="85"/>
      <c r="HG25" s="85"/>
      <c r="HH25" s="85"/>
      <c r="HI25" s="85"/>
      <c r="HJ25" s="85"/>
      <c r="HK25" s="85"/>
      <c r="HL25" s="85"/>
      <c r="HM25" s="85"/>
      <c r="HN25" s="95">
        <f t="shared" si="29"/>
        <v>0</v>
      </c>
      <c r="HO25" s="85"/>
      <c r="HP25" s="85"/>
      <c r="HQ25" s="85"/>
      <c r="HR25" s="85"/>
      <c r="HS25" s="85"/>
      <c r="HT25" s="85"/>
      <c r="HU25" s="85"/>
      <c r="HV25" s="85"/>
      <c r="HW25" s="85"/>
      <c r="HX25" s="85"/>
      <c r="HY25" s="85"/>
      <c r="HZ25" s="85"/>
      <c r="IA25" s="85"/>
      <c r="IB25" s="85"/>
      <c r="IC25" s="85"/>
      <c r="ID25" s="85"/>
      <c r="IE25" s="85"/>
      <c r="IF25" s="95">
        <f t="shared" si="30"/>
        <v>0</v>
      </c>
      <c r="IG25" s="85"/>
      <c r="IH25" s="85"/>
      <c r="II25" s="85"/>
      <c r="IJ25" s="85"/>
      <c r="IK25" s="85"/>
      <c r="IL25" s="85"/>
      <c r="IM25" s="85"/>
      <c r="IN25" s="85"/>
      <c r="IO25" s="85"/>
      <c r="IP25" s="85"/>
      <c r="IQ25" s="85"/>
      <c r="IR25" s="85"/>
      <c r="IS25" s="85"/>
      <c r="IT25" s="85"/>
      <c r="IU25" s="85"/>
      <c r="IV25" s="85"/>
      <c r="IW25" s="85"/>
      <c r="IX25" s="95">
        <f t="shared" si="31"/>
        <v>0</v>
      </c>
      <c r="IY25" s="85"/>
      <c r="IZ25" s="85"/>
      <c r="JA25" s="85"/>
      <c r="JB25" s="85"/>
      <c r="JC25" s="85"/>
      <c r="JD25" s="85"/>
      <c r="JE25" s="85"/>
      <c r="JF25" s="85"/>
      <c r="JG25" s="85"/>
      <c r="JH25" s="85"/>
      <c r="JI25" s="85"/>
      <c r="JJ25" s="85"/>
      <c r="JK25" s="85"/>
      <c r="JL25" s="85"/>
      <c r="JM25" s="85"/>
      <c r="JN25" s="85"/>
      <c r="JO25" s="85"/>
      <c r="JP25" s="95">
        <f t="shared" si="32"/>
        <v>0</v>
      </c>
      <c r="JQ25" s="85"/>
      <c r="JR25" s="85"/>
      <c r="JS25" s="85"/>
      <c r="JT25" s="85"/>
      <c r="JU25" s="85"/>
      <c r="JV25" s="85"/>
      <c r="JW25" s="85"/>
      <c r="JX25" s="85"/>
      <c r="JY25" s="85"/>
      <c r="JZ25" s="85"/>
      <c r="KA25" s="85"/>
      <c r="KB25" s="85"/>
      <c r="KC25" s="85"/>
      <c r="KD25" s="85"/>
      <c r="KE25" s="85"/>
      <c r="KF25" s="85"/>
      <c r="KG25" s="85"/>
      <c r="KH25" s="95">
        <f t="shared" si="33"/>
        <v>0</v>
      </c>
      <c r="KI25" s="85"/>
      <c r="KJ25" s="85"/>
      <c r="KK25" s="85"/>
      <c r="KL25" s="85"/>
      <c r="KM25" s="85"/>
      <c r="KN25" s="85"/>
      <c r="KO25" s="85"/>
      <c r="KP25" s="85"/>
      <c r="KQ25" s="85"/>
      <c r="KR25" s="85"/>
      <c r="KS25" s="85"/>
      <c r="KT25" s="85"/>
      <c r="KU25" s="85"/>
      <c r="KV25" s="85"/>
      <c r="KW25" s="85"/>
      <c r="KX25" s="85"/>
      <c r="KY25" s="85"/>
      <c r="KZ25" s="95">
        <f t="shared" si="34"/>
        <v>0</v>
      </c>
      <c r="LA25" s="85"/>
      <c r="LB25" s="85"/>
      <c r="LC25" s="85"/>
      <c r="LD25" s="85"/>
      <c r="LE25" s="85"/>
      <c r="LF25" s="85"/>
      <c r="LG25" s="85"/>
      <c r="LH25" s="85"/>
      <c r="LI25" s="85"/>
      <c r="LJ25" s="85"/>
      <c r="LK25" s="85"/>
      <c r="LL25" s="85"/>
      <c r="LM25" s="85"/>
      <c r="LN25" s="85"/>
      <c r="LO25" s="85"/>
      <c r="LP25" s="85"/>
      <c r="LQ25" s="85"/>
      <c r="LR25" s="95">
        <f t="shared" si="35"/>
        <v>0</v>
      </c>
      <c r="LS25" s="85"/>
      <c r="LT25" s="85"/>
      <c r="LU25" s="85"/>
      <c r="LV25" s="85"/>
      <c r="LW25" s="85"/>
      <c r="LX25" s="85"/>
      <c r="LY25" s="85"/>
      <c r="LZ25" s="85"/>
      <c r="MA25" s="85"/>
      <c r="MB25" s="85"/>
      <c r="MC25" s="85"/>
      <c r="MD25" s="85"/>
      <c r="ME25" s="85"/>
      <c r="MF25" s="85"/>
      <c r="MG25" s="85"/>
      <c r="MH25" s="85"/>
      <c r="MI25" s="85"/>
      <c r="MJ25" s="95">
        <f t="shared" si="36"/>
        <v>0</v>
      </c>
      <c r="MK25" s="85"/>
      <c r="ML25" s="85"/>
      <c r="MM25" s="85"/>
      <c r="MN25" s="85"/>
      <c r="MO25" s="85"/>
      <c r="MP25" s="85"/>
      <c r="MQ25" s="85"/>
      <c r="MR25" s="85"/>
      <c r="MS25" s="85"/>
      <c r="MT25" s="85"/>
      <c r="MU25" s="85"/>
      <c r="MV25" s="85"/>
      <c r="MW25" s="85"/>
      <c r="MX25" s="85"/>
      <c r="MY25" s="85"/>
      <c r="MZ25" s="85"/>
      <c r="NA25" s="85"/>
      <c r="NB25" s="95">
        <f t="shared" si="37"/>
        <v>0</v>
      </c>
      <c r="NC25" s="85"/>
      <c r="ND25" s="85"/>
      <c r="NE25" s="85"/>
      <c r="NF25" s="85"/>
      <c r="NG25" s="85"/>
      <c r="NH25" s="85"/>
      <c r="NI25" s="85"/>
      <c r="NJ25" s="85"/>
      <c r="NK25" s="85"/>
      <c r="NL25" s="85"/>
      <c r="NM25" s="85"/>
      <c r="NN25" s="85"/>
      <c r="NO25" s="85"/>
      <c r="NP25" s="85"/>
      <c r="NQ25" s="85"/>
      <c r="NR25" s="85"/>
      <c r="NS25" s="85"/>
      <c r="NT25" s="95">
        <f t="shared" si="38"/>
        <v>0</v>
      </c>
      <c r="NU25" s="130">
        <f t="shared" si="2"/>
        <v>0</v>
      </c>
      <c r="NV25" s="130">
        <f t="shared" si="3"/>
        <v>0</v>
      </c>
      <c r="NW25" s="130">
        <f t="shared" si="4"/>
        <v>0</v>
      </c>
      <c r="NX25" s="130">
        <f t="shared" si="5"/>
        <v>0</v>
      </c>
      <c r="NY25" s="130">
        <f t="shared" si="6"/>
        <v>0</v>
      </c>
      <c r="NZ25" s="130">
        <f t="shared" si="7"/>
        <v>0</v>
      </c>
      <c r="OA25" s="130">
        <f t="shared" si="8"/>
        <v>0</v>
      </c>
      <c r="OB25" s="130">
        <f t="shared" si="9"/>
        <v>0</v>
      </c>
      <c r="OC25" s="130">
        <f t="shared" si="10"/>
        <v>0</v>
      </c>
      <c r="OD25" s="130">
        <f t="shared" si="11"/>
        <v>0</v>
      </c>
      <c r="OE25" s="130">
        <f t="shared" si="12"/>
        <v>0</v>
      </c>
      <c r="OF25" s="130">
        <f t="shared" si="13"/>
        <v>0</v>
      </c>
      <c r="OG25" s="130">
        <f t="shared" si="14"/>
        <v>0</v>
      </c>
      <c r="OH25" s="130">
        <f t="shared" si="15"/>
        <v>0</v>
      </c>
      <c r="OI25" s="130">
        <f t="shared" si="16"/>
        <v>0</v>
      </c>
      <c r="OJ25" s="130">
        <f t="shared" si="17"/>
        <v>0</v>
      </c>
      <c r="OK25" s="130">
        <f t="shared" si="18"/>
        <v>0</v>
      </c>
      <c r="OL25" s="130">
        <f t="shared" si="39"/>
        <v>0</v>
      </c>
    </row>
    <row r="26" spans="1:402" x14ac:dyDescent="0.2">
      <c r="A26" s="84" t="s">
        <v>432</v>
      </c>
      <c r="B26" s="56"/>
      <c r="C26" s="124"/>
      <c r="D26" s="124"/>
      <c r="E26" s="80">
        <f t="shared" si="19"/>
        <v>0</v>
      </c>
      <c r="F26" s="66" t="s">
        <v>644</v>
      </c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95">
        <f t="shared" si="20"/>
        <v>0</v>
      </c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95">
        <f t="shared" si="21"/>
        <v>0</v>
      </c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95">
        <f t="shared" si="22"/>
        <v>0</v>
      </c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95">
        <f t="shared" si="23"/>
        <v>0</v>
      </c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95">
        <f t="shared" si="0"/>
        <v>0</v>
      </c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95">
        <f t="shared" si="1"/>
        <v>0</v>
      </c>
      <c r="DK26" s="85"/>
      <c r="DL26" s="85"/>
      <c r="DM26" s="85"/>
      <c r="DN26" s="85"/>
      <c r="DO26" s="85"/>
      <c r="DP26" s="85"/>
      <c r="DQ26" s="85"/>
      <c r="DR26" s="85"/>
      <c r="DS26" s="85"/>
      <c r="DT26" s="85"/>
      <c r="DU26" s="85"/>
      <c r="DV26" s="85"/>
      <c r="DW26" s="85"/>
      <c r="DX26" s="85"/>
      <c r="DY26" s="85"/>
      <c r="DZ26" s="85"/>
      <c r="EA26" s="85"/>
      <c r="EB26" s="95">
        <f t="shared" si="24"/>
        <v>0</v>
      </c>
      <c r="EC26" s="85"/>
      <c r="ED26" s="85"/>
      <c r="EE26" s="85"/>
      <c r="EF26" s="85"/>
      <c r="EG26" s="85"/>
      <c r="EH26" s="85"/>
      <c r="EI26" s="85"/>
      <c r="EJ26" s="85"/>
      <c r="EK26" s="85"/>
      <c r="EL26" s="85"/>
      <c r="EM26" s="85"/>
      <c r="EN26" s="85"/>
      <c r="EO26" s="85"/>
      <c r="EP26" s="85"/>
      <c r="EQ26" s="85"/>
      <c r="ER26" s="85"/>
      <c r="ES26" s="85"/>
      <c r="ET26" s="95">
        <f t="shared" si="25"/>
        <v>0</v>
      </c>
      <c r="EU26" s="85"/>
      <c r="EV26" s="85"/>
      <c r="EW26" s="85"/>
      <c r="EX26" s="85"/>
      <c r="EY26" s="85"/>
      <c r="EZ26" s="85"/>
      <c r="FA26" s="85"/>
      <c r="FB26" s="85"/>
      <c r="FC26" s="85"/>
      <c r="FD26" s="85"/>
      <c r="FE26" s="85"/>
      <c r="FF26" s="85"/>
      <c r="FG26" s="85"/>
      <c r="FH26" s="85"/>
      <c r="FI26" s="85"/>
      <c r="FJ26" s="85"/>
      <c r="FK26" s="85"/>
      <c r="FL26" s="95">
        <f t="shared" si="26"/>
        <v>0</v>
      </c>
      <c r="FM26" s="85"/>
      <c r="FN26" s="85"/>
      <c r="FO26" s="85"/>
      <c r="FP26" s="85"/>
      <c r="FQ26" s="85"/>
      <c r="FR26" s="85"/>
      <c r="FS26" s="85"/>
      <c r="FT26" s="85"/>
      <c r="FU26" s="85"/>
      <c r="FV26" s="85"/>
      <c r="FW26" s="85"/>
      <c r="FX26" s="85"/>
      <c r="FY26" s="85"/>
      <c r="FZ26" s="85"/>
      <c r="GA26" s="85"/>
      <c r="GB26" s="85"/>
      <c r="GC26" s="85"/>
      <c r="GD26" s="95">
        <f t="shared" si="27"/>
        <v>0</v>
      </c>
      <c r="GE26" s="85"/>
      <c r="GF26" s="85"/>
      <c r="GG26" s="85"/>
      <c r="GH26" s="85"/>
      <c r="GI26" s="85"/>
      <c r="GJ26" s="85"/>
      <c r="GK26" s="85"/>
      <c r="GL26" s="85"/>
      <c r="GM26" s="85"/>
      <c r="GN26" s="85"/>
      <c r="GO26" s="85"/>
      <c r="GP26" s="85"/>
      <c r="GQ26" s="85"/>
      <c r="GR26" s="85"/>
      <c r="GS26" s="85"/>
      <c r="GT26" s="85"/>
      <c r="GU26" s="85"/>
      <c r="GV26" s="95">
        <f t="shared" si="28"/>
        <v>0</v>
      </c>
      <c r="GW26" s="85"/>
      <c r="GX26" s="85"/>
      <c r="GY26" s="85"/>
      <c r="GZ26" s="85"/>
      <c r="HA26" s="85"/>
      <c r="HB26" s="85"/>
      <c r="HC26" s="85"/>
      <c r="HD26" s="85"/>
      <c r="HE26" s="85"/>
      <c r="HF26" s="85"/>
      <c r="HG26" s="85"/>
      <c r="HH26" s="85"/>
      <c r="HI26" s="85"/>
      <c r="HJ26" s="85"/>
      <c r="HK26" s="85"/>
      <c r="HL26" s="85"/>
      <c r="HM26" s="85"/>
      <c r="HN26" s="95">
        <f t="shared" si="29"/>
        <v>0</v>
      </c>
      <c r="HO26" s="85"/>
      <c r="HP26" s="85"/>
      <c r="HQ26" s="85"/>
      <c r="HR26" s="85"/>
      <c r="HS26" s="85"/>
      <c r="HT26" s="85"/>
      <c r="HU26" s="85"/>
      <c r="HV26" s="85"/>
      <c r="HW26" s="85"/>
      <c r="HX26" s="85"/>
      <c r="HY26" s="85"/>
      <c r="HZ26" s="85"/>
      <c r="IA26" s="85"/>
      <c r="IB26" s="85"/>
      <c r="IC26" s="85"/>
      <c r="ID26" s="85"/>
      <c r="IE26" s="85"/>
      <c r="IF26" s="95">
        <f t="shared" si="30"/>
        <v>0</v>
      </c>
      <c r="IG26" s="85"/>
      <c r="IH26" s="85"/>
      <c r="II26" s="85"/>
      <c r="IJ26" s="85"/>
      <c r="IK26" s="85"/>
      <c r="IL26" s="85"/>
      <c r="IM26" s="85"/>
      <c r="IN26" s="85"/>
      <c r="IO26" s="85"/>
      <c r="IP26" s="85"/>
      <c r="IQ26" s="85"/>
      <c r="IR26" s="85"/>
      <c r="IS26" s="85"/>
      <c r="IT26" s="85"/>
      <c r="IU26" s="85"/>
      <c r="IV26" s="85"/>
      <c r="IW26" s="85"/>
      <c r="IX26" s="95">
        <f t="shared" si="31"/>
        <v>0</v>
      </c>
      <c r="IY26" s="85"/>
      <c r="IZ26" s="85"/>
      <c r="JA26" s="85"/>
      <c r="JB26" s="85"/>
      <c r="JC26" s="85"/>
      <c r="JD26" s="85"/>
      <c r="JE26" s="85"/>
      <c r="JF26" s="85"/>
      <c r="JG26" s="85"/>
      <c r="JH26" s="85"/>
      <c r="JI26" s="85"/>
      <c r="JJ26" s="85"/>
      <c r="JK26" s="85"/>
      <c r="JL26" s="85"/>
      <c r="JM26" s="85"/>
      <c r="JN26" s="85"/>
      <c r="JO26" s="85"/>
      <c r="JP26" s="95">
        <f t="shared" si="32"/>
        <v>0</v>
      </c>
      <c r="JQ26" s="85"/>
      <c r="JR26" s="85"/>
      <c r="JS26" s="85"/>
      <c r="JT26" s="85"/>
      <c r="JU26" s="85"/>
      <c r="JV26" s="85"/>
      <c r="JW26" s="85"/>
      <c r="JX26" s="85"/>
      <c r="JY26" s="85"/>
      <c r="JZ26" s="85"/>
      <c r="KA26" s="85"/>
      <c r="KB26" s="85"/>
      <c r="KC26" s="85"/>
      <c r="KD26" s="85"/>
      <c r="KE26" s="85"/>
      <c r="KF26" s="85"/>
      <c r="KG26" s="85"/>
      <c r="KH26" s="95">
        <f t="shared" si="33"/>
        <v>0</v>
      </c>
      <c r="KI26" s="85"/>
      <c r="KJ26" s="85"/>
      <c r="KK26" s="85"/>
      <c r="KL26" s="85"/>
      <c r="KM26" s="85"/>
      <c r="KN26" s="85"/>
      <c r="KO26" s="85"/>
      <c r="KP26" s="85"/>
      <c r="KQ26" s="85"/>
      <c r="KR26" s="85"/>
      <c r="KS26" s="85"/>
      <c r="KT26" s="85"/>
      <c r="KU26" s="85"/>
      <c r="KV26" s="85"/>
      <c r="KW26" s="85"/>
      <c r="KX26" s="85"/>
      <c r="KY26" s="85"/>
      <c r="KZ26" s="95">
        <f t="shared" si="34"/>
        <v>0</v>
      </c>
      <c r="LA26" s="85"/>
      <c r="LB26" s="85"/>
      <c r="LC26" s="85"/>
      <c r="LD26" s="85"/>
      <c r="LE26" s="85"/>
      <c r="LF26" s="85"/>
      <c r="LG26" s="85"/>
      <c r="LH26" s="85"/>
      <c r="LI26" s="85"/>
      <c r="LJ26" s="85"/>
      <c r="LK26" s="85"/>
      <c r="LL26" s="85"/>
      <c r="LM26" s="85"/>
      <c r="LN26" s="85"/>
      <c r="LO26" s="85"/>
      <c r="LP26" s="85"/>
      <c r="LQ26" s="85"/>
      <c r="LR26" s="95">
        <f t="shared" si="35"/>
        <v>0</v>
      </c>
      <c r="LS26" s="85"/>
      <c r="LT26" s="85"/>
      <c r="LU26" s="85"/>
      <c r="LV26" s="85"/>
      <c r="LW26" s="85"/>
      <c r="LX26" s="85"/>
      <c r="LY26" s="85"/>
      <c r="LZ26" s="85"/>
      <c r="MA26" s="85"/>
      <c r="MB26" s="85"/>
      <c r="MC26" s="85"/>
      <c r="MD26" s="85"/>
      <c r="ME26" s="85"/>
      <c r="MF26" s="85"/>
      <c r="MG26" s="85"/>
      <c r="MH26" s="85"/>
      <c r="MI26" s="85"/>
      <c r="MJ26" s="95">
        <f t="shared" si="36"/>
        <v>0</v>
      </c>
      <c r="MK26" s="85"/>
      <c r="ML26" s="85"/>
      <c r="MM26" s="85"/>
      <c r="MN26" s="85"/>
      <c r="MO26" s="85"/>
      <c r="MP26" s="85"/>
      <c r="MQ26" s="85"/>
      <c r="MR26" s="85"/>
      <c r="MS26" s="85"/>
      <c r="MT26" s="85"/>
      <c r="MU26" s="85"/>
      <c r="MV26" s="85"/>
      <c r="MW26" s="85"/>
      <c r="MX26" s="85"/>
      <c r="MY26" s="85"/>
      <c r="MZ26" s="85"/>
      <c r="NA26" s="85"/>
      <c r="NB26" s="95">
        <f t="shared" si="37"/>
        <v>0</v>
      </c>
      <c r="NC26" s="85"/>
      <c r="ND26" s="85"/>
      <c r="NE26" s="85"/>
      <c r="NF26" s="85"/>
      <c r="NG26" s="85"/>
      <c r="NH26" s="85"/>
      <c r="NI26" s="85"/>
      <c r="NJ26" s="85"/>
      <c r="NK26" s="85"/>
      <c r="NL26" s="85"/>
      <c r="NM26" s="85"/>
      <c r="NN26" s="85"/>
      <c r="NO26" s="85"/>
      <c r="NP26" s="85"/>
      <c r="NQ26" s="85"/>
      <c r="NR26" s="85"/>
      <c r="NS26" s="85"/>
      <c r="NT26" s="95">
        <f t="shared" si="38"/>
        <v>0</v>
      </c>
      <c r="NU26" s="130">
        <f t="shared" si="2"/>
        <v>0</v>
      </c>
      <c r="NV26" s="130">
        <f t="shared" si="3"/>
        <v>0</v>
      </c>
      <c r="NW26" s="130">
        <f t="shared" si="4"/>
        <v>0</v>
      </c>
      <c r="NX26" s="130">
        <f t="shared" si="5"/>
        <v>0</v>
      </c>
      <c r="NY26" s="130">
        <f t="shared" si="6"/>
        <v>0</v>
      </c>
      <c r="NZ26" s="130">
        <f t="shared" si="7"/>
        <v>0</v>
      </c>
      <c r="OA26" s="130">
        <f t="shared" si="8"/>
        <v>0</v>
      </c>
      <c r="OB26" s="130">
        <f t="shared" si="9"/>
        <v>0</v>
      </c>
      <c r="OC26" s="130">
        <f t="shared" si="10"/>
        <v>0</v>
      </c>
      <c r="OD26" s="130">
        <f t="shared" si="11"/>
        <v>0</v>
      </c>
      <c r="OE26" s="130">
        <f t="shared" si="12"/>
        <v>0</v>
      </c>
      <c r="OF26" s="130">
        <f t="shared" si="13"/>
        <v>0</v>
      </c>
      <c r="OG26" s="130">
        <f t="shared" si="14"/>
        <v>0</v>
      </c>
      <c r="OH26" s="130">
        <f t="shared" si="15"/>
        <v>0</v>
      </c>
      <c r="OI26" s="130">
        <f t="shared" si="16"/>
        <v>0</v>
      </c>
      <c r="OJ26" s="130">
        <f t="shared" si="17"/>
        <v>0</v>
      </c>
      <c r="OK26" s="130">
        <f t="shared" si="18"/>
        <v>0</v>
      </c>
      <c r="OL26" s="130">
        <f t="shared" si="39"/>
        <v>0</v>
      </c>
    </row>
    <row r="27" spans="1:402" x14ac:dyDescent="0.2">
      <c r="A27" s="84" t="s">
        <v>432</v>
      </c>
      <c r="B27" s="56"/>
      <c r="C27" s="124"/>
      <c r="D27" s="124"/>
      <c r="E27" s="80">
        <f t="shared" si="19"/>
        <v>0</v>
      </c>
      <c r="F27" s="66" t="s">
        <v>644</v>
      </c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95">
        <f t="shared" si="20"/>
        <v>0</v>
      </c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95">
        <f t="shared" si="21"/>
        <v>0</v>
      </c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95">
        <f t="shared" si="22"/>
        <v>0</v>
      </c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95">
        <f t="shared" si="23"/>
        <v>0</v>
      </c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95">
        <f t="shared" si="0"/>
        <v>0</v>
      </c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95">
        <f t="shared" si="1"/>
        <v>0</v>
      </c>
      <c r="DK27" s="85"/>
      <c r="DL27" s="85"/>
      <c r="DM27" s="85"/>
      <c r="DN27" s="85"/>
      <c r="DO27" s="85"/>
      <c r="DP27" s="85"/>
      <c r="DQ27" s="85"/>
      <c r="DR27" s="85"/>
      <c r="DS27" s="85"/>
      <c r="DT27" s="85"/>
      <c r="DU27" s="85"/>
      <c r="DV27" s="85"/>
      <c r="DW27" s="85"/>
      <c r="DX27" s="85"/>
      <c r="DY27" s="85"/>
      <c r="DZ27" s="85"/>
      <c r="EA27" s="85"/>
      <c r="EB27" s="95">
        <f t="shared" si="24"/>
        <v>0</v>
      </c>
      <c r="EC27" s="85"/>
      <c r="ED27" s="85"/>
      <c r="EE27" s="85"/>
      <c r="EF27" s="85"/>
      <c r="EG27" s="85"/>
      <c r="EH27" s="85"/>
      <c r="EI27" s="85"/>
      <c r="EJ27" s="85"/>
      <c r="EK27" s="85"/>
      <c r="EL27" s="85"/>
      <c r="EM27" s="85"/>
      <c r="EN27" s="85"/>
      <c r="EO27" s="85"/>
      <c r="EP27" s="85"/>
      <c r="EQ27" s="85"/>
      <c r="ER27" s="85"/>
      <c r="ES27" s="85"/>
      <c r="ET27" s="95">
        <f t="shared" si="25"/>
        <v>0</v>
      </c>
      <c r="EU27" s="85"/>
      <c r="EV27" s="85"/>
      <c r="EW27" s="85"/>
      <c r="EX27" s="85"/>
      <c r="EY27" s="85"/>
      <c r="EZ27" s="85"/>
      <c r="FA27" s="85"/>
      <c r="FB27" s="85"/>
      <c r="FC27" s="85"/>
      <c r="FD27" s="85"/>
      <c r="FE27" s="85"/>
      <c r="FF27" s="85"/>
      <c r="FG27" s="85"/>
      <c r="FH27" s="85"/>
      <c r="FI27" s="85"/>
      <c r="FJ27" s="85"/>
      <c r="FK27" s="85"/>
      <c r="FL27" s="95">
        <f t="shared" si="26"/>
        <v>0</v>
      </c>
      <c r="FM27" s="85"/>
      <c r="FN27" s="85"/>
      <c r="FO27" s="85"/>
      <c r="FP27" s="85"/>
      <c r="FQ27" s="85"/>
      <c r="FR27" s="85"/>
      <c r="FS27" s="85"/>
      <c r="FT27" s="85"/>
      <c r="FU27" s="85"/>
      <c r="FV27" s="85"/>
      <c r="FW27" s="85"/>
      <c r="FX27" s="85"/>
      <c r="FY27" s="85"/>
      <c r="FZ27" s="85"/>
      <c r="GA27" s="85"/>
      <c r="GB27" s="85"/>
      <c r="GC27" s="85"/>
      <c r="GD27" s="95">
        <f t="shared" si="27"/>
        <v>0</v>
      </c>
      <c r="GE27" s="85"/>
      <c r="GF27" s="85"/>
      <c r="GG27" s="85"/>
      <c r="GH27" s="85"/>
      <c r="GI27" s="85"/>
      <c r="GJ27" s="85"/>
      <c r="GK27" s="85"/>
      <c r="GL27" s="85"/>
      <c r="GM27" s="85"/>
      <c r="GN27" s="85"/>
      <c r="GO27" s="85"/>
      <c r="GP27" s="85"/>
      <c r="GQ27" s="85"/>
      <c r="GR27" s="85"/>
      <c r="GS27" s="85"/>
      <c r="GT27" s="85"/>
      <c r="GU27" s="85"/>
      <c r="GV27" s="95">
        <f t="shared" si="28"/>
        <v>0</v>
      </c>
      <c r="GW27" s="85"/>
      <c r="GX27" s="85"/>
      <c r="GY27" s="85"/>
      <c r="GZ27" s="85"/>
      <c r="HA27" s="85"/>
      <c r="HB27" s="85"/>
      <c r="HC27" s="85"/>
      <c r="HD27" s="85"/>
      <c r="HE27" s="85"/>
      <c r="HF27" s="85"/>
      <c r="HG27" s="85"/>
      <c r="HH27" s="85"/>
      <c r="HI27" s="85"/>
      <c r="HJ27" s="85"/>
      <c r="HK27" s="85"/>
      <c r="HL27" s="85"/>
      <c r="HM27" s="85"/>
      <c r="HN27" s="95">
        <f t="shared" si="29"/>
        <v>0</v>
      </c>
      <c r="HO27" s="85"/>
      <c r="HP27" s="85"/>
      <c r="HQ27" s="85"/>
      <c r="HR27" s="85"/>
      <c r="HS27" s="85"/>
      <c r="HT27" s="85"/>
      <c r="HU27" s="85"/>
      <c r="HV27" s="85"/>
      <c r="HW27" s="85"/>
      <c r="HX27" s="85"/>
      <c r="HY27" s="85"/>
      <c r="HZ27" s="85"/>
      <c r="IA27" s="85"/>
      <c r="IB27" s="85"/>
      <c r="IC27" s="85"/>
      <c r="ID27" s="85"/>
      <c r="IE27" s="85"/>
      <c r="IF27" s="95">
        <f t="shared" si="30"/>
        <v>0</v>
      </c>
      <c r="IG27" s="85"/>
      <c r="IH27" s="85"/>
      <c r="II27" s="85"/>
      <c r="IJ27" s="85"/>
      <c r="IK27" s="85"/>
      <c r="IL27" s="85"/>
      <c r="IM27" s="85"/>
      <c r="IN27" s="85"/>
      <c r="IO27" s="85"/>
      <c r="IP27" s="85"/>
      <c r="IQ27" s="85"/>
      <c r="IR27" s="85"/>
      <c r="IS27" s="85"/>
      <c r="IT27" s="85"/>
      <c r="IU27" s="85"/>
      <c r="IV27" s="85"/>
      <c r="IW27" s="85"/>
      <c r="IX27" s="95">
        <f t="shared" si="31"/>
        <v>0</v>
      </c>
      <c r="IY27" s="85"/>
      <c r="IZ27" s="85"/>
      <c r="JA27" s="85"/>
      <c r="JB27" s="85"/>
      <c r="JC27" s="85"/>
      <c r="JD27" s="85"/>
      <c r="JE27" s="85"/>
      <c r="JF27" s="85"/>
      <c r="JG27" s="85"/>
      <c r="JH27" s="85"/>
      <c r="JI27" s="85"/>
      <c r="JJ27" s="85"/>
      <c r="JK27" s="85"/>
      <c r="JL27" s="85"/>
      <c r="JM27" s="85"/>
      <c r="JN27" s="85"/>
      <c r="JO27" s="85"/>
      <c r="JP27" s="95">
        <f t="shared" si="32"/>
        <v>0</v>
      </c>
      <c r="JQ27" s="85"/>
      <c r="JR27" s="85"/>
      <c r="JS27" s="85"/>
      <c r="JT27" s="85"/>
      <c r="JU27" s="85"/>
      <c r="JV27" s="85"/>
      <c r="JW27" s="85"/>
      <c r="JX27" s="85"/>
      <c r="JY27" s="85"/>
      <c r="JZ27" s="85"/>
      <c r="KA27" s="85"/>
      <c r="KB27" s="85"/>
      <c r="KC27" s="85"/>
      <c r="KD27" s="85"/>
      <c r="KE27" s="85"/>
      <c r="KF27" s="85"/>
      <c r="KG27" s="85"/>
      <c r="KH27" s="95">
        <f t="shared" si="33"/>
        <v>0</v>
      </c>
      <c r="KI27" s="85"/>
      <c r="KJ27" s="85"/>
      <c r="KK27" s="85"/>
      <c r="KL27" s="85"/>
      <c r="KM27" s="85"/>
      <c r="KN27" s="85"/>
      <c r="KO27" s="85"/>
      <c r="KP27" s="85"/>
      <c r="KQ27" s="85"/>
      <c r="KR27" s="85"/>
      <c r="KS27" s="85"/>
      <c r="KT27" s="85"/>
      <c r="KU27" s="85"/>
      <c r="KV27" s="85"/>
      <c r="KW27" s="85"/>
      <c r="KX27" s="85"/>
      <c r="KY27" s="85"/>
      <c r="KZ27" s="95">
        <f t="shared" si="34"/>
        <v>0</v>
      </c>
      <c r="LA27" s="85"/>
      <c r="LB27" s="85"/>
      <c r="LC27" s="85"/>
      <c r="LD27" s="85"/>
      <c r="LE27" s="85"/>
      <c r="LF27" s="85"/>
      <c r="LG27" s="85"/>
      <c r="LH27" s="85"/>
      <c r="LI27" s="85"/>
      <c r="LJ27" s="85"/>
      <c r="LK27" s="85"/>
      <c r="LL27" s="85"/>
      <c r="LM27" s="85"/>
      <c r="LN27" s="85"/>
      <c r="LO27" s="85"/>
      <c r="LP27" s="85"/>
      <c r="LQ27" s="85"/>
      <c r="LR27" s="95">
        <f t="shared" si="35"/>
        <v>0</v>
      </c>
      <c r="LS27" s="85"/>
      <c r="LT27" s="85"/>
      <c r="LU27" s="85"/>
      <c r="LV27" s="85"/>
      <c r="LW27" s="85"/>
      <c r="LX27" s="85"/>
      <c r="LY27" s="85"/>
      <c r="LZ27" s="85"/>
      <c r="MA27" s="85"/>
      <c r="MB27" s="85"/>
      <c r="MC27" s="85"/>
      <c r="MD27" s="85"/>
      <c r="ME27" s="85"/>
      <c r="MF27" s="85"/>
      <c r="MG27" s="85"/>
      <c r="MH27" s="85"/>
      <c r="MI27" s="85"/>
      <c r="MJ27" s="95">
        <f t="shared" si="36"/>
        <v>0</v>
      </c>
      <c r="MK27" s="85"/>
      <c r="ML27" s="85"/>
      <c r="MM27" s="85"/>
      <c r="MN27" s="85"/>
      <c r="MO27" s="85"/>
      <c r="MP27" s="85"/>
      <c r="MQ27" s="85"/>
      <c r="MR27" s="85"/>
      <c r="MS27" s="85"/>
      <c r="MT27" s="85"/>
      <c r="MU27" s="85"/>
      <c r="MV27" s="85"/>
      <c r="MW27" s="85"/>
      <c r="MX27" s="85"/>
      <c r="MY27" s="85"/>
      <c r="MZ27" s="85"/>
      <c r="NA27" s="85"/>
      <c r="NB27" s="95">
        <f t="shared" si="37"/>
        <v>0</v>
      </c>
      <c r="NC27" s="85"/>
      <c r="ND27" s="85"/>
      <c r="NE27" s="85"/>
      <c r="NF27" s="85"/>
      <c r="NG27" s="85"/>
      <c r="NH27" s="85"/>
      <c r="NI27" s="85"/>
      <c r="NJ27" s="85"/>
      <c r="NK27" s="85"/>
      <c r="NL27" s="85"/>
      <c r="NM27" s="85"/>
      <c r="NN27" s="85"/>
      <c r="NO27" s="85"/>
      <c r="NP27" s="85"/>
      <c r="NQ27" s="85"/>
      <c r="NR27" s="85"/>
      <c r="NS27" s="85"/>
      <c r="NT27" s="95">
        <f t="shared" si="38"/>
        <v>0</v>
      </c>
      <c r="NU27" s="130">
        <f t="shared" si="2"/>
        <v>0</v>
      </c>
      <c r="NV27" s="130">
        <f t="shared" si="3"/>
        <v>0</v>
      </c>
      <c r="NW27" s="130">
        <f t="shared" si="4"/>
        <v>0</v>
      </c>
      <c r="NX27" s="130">
        <f t="shared" si="5"/>
        <v>0</v>
      </c>
      <c r="NY27" s="130">
        <f t="shared" si="6"/>
        <v>0</v>
      </c>
      <c r="NZ27" s="130">
        <f t="shared" si="7"/>
        <v>0</v>
      </c>
      <c r="OA27" s="130">
        <f t="shared" si="8"/>
        <v>0</v>
      </c>
      <c r="OB27" s="130">
        <f t="shared" si="9"/>
        <v>0</v>
      </c>
      <c r="OC27" s="130">
        <f t="shared" si="10"/>
        <v>0</v>
      </c>
      <c r="OD27" s="130">
        <f t="shared" si="11"/>
        <v>0</v>
      </c>
      <c r="OE27" s="130">
        <f t="shared" si="12"/>
        <v>0</v>
      </c>
      <c r="OF27" s="130">
        <f t="shared" si="13"/>
        <v>0</v>
      </c>
      <c r="OG27" s="130">
        <f t="shared" si="14"/>
        <v>0</v>
      </c>
      <c r="OH27" s="130">
        <f t="shared" si="15"/>
        <v>0</v>
      </c>
      <c r="OI27" s="130">
        <f t="shared" si="16"/>
        <v>0</v>
      </c>
      <c r="OJ27" s="130">
        <f t="shared" si="17"/>
        <v>0</v>
      </c>
      <c r="OK27" s="130">
        <f t="shared" si="18"/>
        <v>0</v>
      </c>
      <c r="OL27" s="130">
        <f t="shared" si="39"/>
        <v>0</v>
      </c>
    </row>
    <row r="28" spans="1:402" x14ac:dyDescent="0.2">
      <c r="A28" s="84" t="s">
        <v>432</v>
      </c>
      <c r="B28" s="56"/>
      <c r="C28" s="124"/>
      <c r="D28" s="124"/>
      <c r="E28" s="80">
        <f t="shared" si="19"/>
        <v>0</v>
      </c>
      <c r="F28" s="66" t="s">
        <v>644</v>
      </c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95">
        <f t="shared" si="20"/>
        <v>0</v>
      </c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95">
        <f t="shared" si="21"/>
        <v>0</v>
      </c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95">
        <f t="shared" si="22"/>
        <v>0</v>
      </c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95">
        <f t="shared" si="23"/>
        <v>0</v>
      </c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95">
        <f t="shared" si="0"/>
        <v>0</v>
      </c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95">
        <f t="shared" si="1"/>
        <v>0</v>
      </c>
      <c r="DK28" s="85"/>
      <c r="DL28" s="85"/>
      <c r="DM28" s="85"/>
      <c r="DN28" s="85"/>
      <c r="DO28" s="85"/>
      <c r="DP28" s="85"/>
      <c r="DQ28" s="85"/>
      <c r="DR28" s="85"/>
      <c r="DS28" s="85"/>
      <c r="DT28" s="85"/>
      <c r="DU28" s="85"/>
      <c r="DV28" s="85"/>
      <c r="DW28" s="85"/>
      <c r="DX28" s="85"/>
      <c r="DY28" s="85"/>
      <c r="DZ28" s="85"/>
      <c r="EA28" s="85"/>
      <c r="EB28" s="95">
        <f t="shared" si="24"/>
        <v>0</v>
      </c>
      <c r="EC28" s="85"/>
      <c r="ED28" s="85"/>
      <c r="EE28" s="85"/>
      <c r="EF28" s="85"/>
      <c r="EG28" s="85"/>
      <c r="EH28" s="85"/>
      <c r="EI28" s="85"/>
      <c r="EJ28" s="85"/>
      <c r="EK28" s="85"/>
      <c r="EL28" s="85"/>
      <c r="EM28" s="85"/>
      <c r="EN28" s="85"/>
      <c r="EO28" s="85"/>
      <c r="EP28" s="85"/>
      <c r="EQ28" s="85"/>
      <c r="ER28" s="85"/>
      <c r="ES28" s="85"/>
      <c r="ET28" s="95">
        <f t="shared" si="25"/>
        <v>0</v>
      </c>
      <c r="EU28" s="85"/>
      <c r="EV28" s="85"/>
      <c r="EW28" s="85"/>
      <c r="EX28" s="85"/>
      <c r="EY28" s="85"/>
      <c r="EZ28" s="85"/>
      <c r="FA28" s="85"/>
      <c r="FB28" s="85"/>
      <c r="FC28" s="85"/>
      <c r="FD28" s="85"/>
      <c r="FE28" s="85"/>
      <c r="FF28" s="85"/>
      <c r="FG28" s="85"/>
      <c r="FH28" s="85"/>
      <c r="FI28" s="85"/>
      <c r="FJ28" s="85"/>
      <c r="FK28" s="85"/>
      <c r="FL28" s="95">
        <f t="shared" si="26"/>
        <v>0</v>
      </c>
      <c r="FM28" s="85"/>
      <c r="FN28" s="85"/>
      <c r="FO28" s="85"/>
      <c r="FP28" s="85"/>
      <c r="FQ28" s="85"/>
      <c r="FR28" s="85"/>
      <c r="FS28" s="85"/>
      <c r="FT28" s="85"/>
      <c r="FU28" s="85"/>
      <c r="FV28" s="85"/>
      <c r="FW28" s="85"/>
      <c r="FX28" s="85"/>
      <c r="FY28" s="85"/>
      <c r="FZ28" s="85"/>
      <c r="GA28" s="85"/>
      <c r="GB28" s="85"/>
      <c r="GC28" s="85"/>
      <c r="GD28" s="95">
        <f t="shared" si="27"/>
        <v>0</v>
      </c>
      <c r="GE28" s="85"/>
      <c r="GF28" s="85"/>
      <c r="GG28" s="85"/>
      <c r="GH28" s="85"/>
      <c r="GI28" s="85"/>
      <c r="GJ28" s="85"/>
      <c r="GK28" s="85"/>
      <c r="GL28" s="85"/>
      <c r="GM28" s="85"/>
      <c r="GN28" s="85"/>
      <c r="GO28" s="85"/>
      <c r="GP28" s="85"/>
      <c r="GQ28" s="85"/>
      <c r="GR28" s="85"/>
      <c r="GS28" s="85"/>
      <c r="GT28" s="85"/>
      <c r="GU28" s="85"/>
      <c r="GV28" s="95">
        <f t="shared" si="28"/>
        <v>0</v>
      </c>
      <c r="GW28" s="85"/>
      <c r="GX28" s="85"/>
      <c r="GY28" s="85"/>
      <c r="GZ28" s="85"/>
      <c r="HA28" s="85"/>
      <c r="HB28" s="85"/>
      <c r="HC28" s="85"/>
      <c r="HD28" s="85"/>
      <c r="HE28" s="85"/>
      <c r="HF28" s="85"/>
      <c r="HG28" s="85"/>
      <c r="HH28" s="85"/>
      <c r="HI28" s="85"/>
      <c r="HJ28" s="85"/>
      <c r="HK28" s="85"/>
      <c r="HL28" s="85"/>
      <c r="HM28" s="85"/>
      <c r="HN28" s="95">
        <f t="shared" si="29"/>
        <v>0</v>
      </c>
      <c r="HO28" s="85"/>
      <c r="HP28" s="85"/>
      <c r="HQ28" s="85"/>
      <c r="HR28" s="85"/>
      <c r="HS28" s="85"/>
      <c r="HT28" s="85"/>
      <c r="HU28" s="85"/>
      <c r="HV28" s="85"/>
      <c r="HW28" s="85"/>
      <c r="HX28" s="85"/>
      <c r="HY28" s="85"/>
      <c r="HZ28" s="85"/>
      <c r="IA28" s="85"/>
      <c r="IB28" s="85"/>
      <c r="IC28" s="85"/>
      <c r="ID28" s="85"/>
      <c r="IE28" s="85"/>
      <c r="IF28" s="95">
        <f t="shared" si="30"/>
        <v>0</v>
      </c>
      <c r="IG28" s="85"/>
      <c r="IH28" s="85"/>
      <c r="II28" s="85"/>
      <c r="IJ28" s="85"/>
      <c r="IK28" s="85"/>
      <c r="IL28" s="85"/>
      <c r="IM28" s="85"/>
      <c r="IN28" s="85"/>
      <c r="IO28" s="85"/>
      <c r="IP28" s="85"/>
      <c r="IQ28" s="85"/>
      <c r="IR28" s="85"/>
      <c r="IS28" s="85"/>
      <c r="IT28" s="85"/>
      <c r="IU28" s="85"/>
      <c r="IV28" s="85"/>
      <c r="IW28" s="85"/>
      <c r="IX28" s="95">
        <f t="shared" si="31"/>
        <v>0</v>
      </c>
      <c r="IY28" s="85"/>
      <c r="IZ28" s="85"/>
      <c r="JA28" s="85"/>
      <c r="JB28" s="85"/>
      <c r="JC28" s="85"/>
      <c r="JD28" s="85"/>
      <c r="JE28" s="85"/>
      <c r="JF28" s="85"/>
      <c r="JG28" s="85"/>
      <c r="JH28" s="85"/>
      <c r="JI28" s="85"/>
      <c r="JJ28" s="85"/>
      <c r="JK28" s="85"/>
      <c r="JL28" s="85"/>
      <c r="JM28" s="85"/>
      <c r="JN28" s="85"/>
      <c r="JO28" s="85"/>
      <c r="JP28" s="95">
        <f t="shared" si="32"/>
        <v>0</v>
      </c>
      <c r="JQ28" s="85"/>
      <c r="JR28" s="85"/>
      <c r="JS28" s="85"/>
      <c r="JT28" s="85"/>
      <c r="JU28" s="85"/>
      <c r="JV28" s="85"/>
      <c r="JW28" s="85"/>
      <c r="JX28" s="85"/>
      <c r="JY28" s="85"/>
      <c r="JZ28" s="85"/>
      <c r="KA28" s="85"/>
      <c r="KB28" s="85"/>
      <c r="KC28" s="85"/>
      <c r="KD28" s="85"/>
      <c r="KE28" s="85"/>
      <c r="KF28" s="85"/>
      <c r="KG28" s="85"/>
      <c r="KH28" s="95">
        <f t="shared" si="33"/>
        <v>0</v>
      </c>
      <c r="KI28" s="85"/>
      <c r="KJ28" s="85"/>
      <c r="KK28" s="85"/>
      <c r="KL28" s="85"/>
      <c r="KM28" s="85"/>
      <c r="KN28" s="85"/>
      <c r="KO28" s="85"/>
      <c r="KP28" s="85"/>
      <c r="KQ28" s="85"/>
      <c r="KR28" s="85"/>
      <c r="KS28" s="85"/>
      <c r="KT28" s="85"/>
      <c r="KU28" s="85"/>
      <c r="KV28" s="85"/>
      <c r="KW28" s="85"/>
      <c r="KX28" s="85"/>
      <c r="KY28" s="85"/>
      <c r="KZ28" s="95">
        <f t="shared" si="34"/>
        <v>0</v>
      </c>
      <c r="LA28" s="85"/>
      <c r="LB28" s="85"/>
      <c r="LC28" s="85"/>
      <c r="LD28" s="85"/>
      <c r="LE28" s="85"/>
      <c r="LF28" s="85"/>
      <c r="LG28" s="85"/>
      <c r="LH28" s="85"/>
      <c r="LI28" s="85"/>
      <c r="LJ28" s="85"/>
      <c r="LK28" s="85"/>
      <c r="LL28" s="85"/>
      <c r="LM28" s="85"/>
      <c r="LN28" s="85"/>
      <c r="LO28" s="85"/>
      <c r="LP28" s="85"/>
      <c r="LQ28" s="85"/>
      <c r="LR28" s="95">
        <f t="shared" si="35"/>
        <v>0</v>
      </c>
      <c r="LS28" s="85"/>
      <c r="LT28" s="85"/>
      <c r="LU28" s="85"/>
      <c r="LV28" s="85"/>
      <c r="LW28" s="85"/>
      <c r="LX28" s="85"/>
      <c r="LY28" s="85"/>
      <c r="LZ28" s="85"/>
      <c r="MA28" s="85"/>
      <c r="MB28" s="85"/>
      <c r="MC28" s="85"/>
      <c r="MD28" s="85"/>
      <c r="ME28" s="85"/>
      <c r="MF28" s="85"/>
      <c r="MG28" s="85"/>
      <c r="MH28" s="85"/>
      <c r="MI28" s="85"/>
      <c r="MJ28" s="95">
        <f t="shared" si="36"/>
        <v>0</v>
      </c>
      <c r="MK28" s="85"/>
      <c r="ML28" s="85"/>
      <c r="MM28" s="85"/>
      <c r="MN28" s="85"/>
      <c r="MO28" s="85"/>
      <c r="MP28" s="85"/>
      <c r="MQ28" s="85"/>
      <c r="MR28" s="85"/>
      <c r="MS28" s="85"/>
      <c r="MT28" s="85"/>
      <c r="MU28" s="85"/>
      <c r="MV28" s="85"/>
      <c r="MW28" s="85"/>
      <c r="MX28" s="85"/>
      <c r="MY28" s="85"/>
      <c r="MZ28" s="85"/>
      <c r="NA28" s="85"/>
      <c r="NB28" s="95">
        <f t="shared" si="37"/>
        <v>0</v>
      </c>
      <c r="NC28" s="85"/>
      <c r="ND28" s="85"/>
      <c r="NE28" s="85"/>
      <c r="NF28" s="85"/>
      <c r="NG28" s="85"/>
      <c r="NH28" s="85"/>
      <c r="NI28" s="85"/>
      <c r="NJ28" s="85"/>
      <c r="NK28" s="85"/>
      <c r="NL28" s="85"/>
      <c r="NM28" s="85"/>
      <c r="NN28" s="85"/>
      <c r="NO28" s="85"/>
      <c r="NP28" s="85"/>
      <c r="NQ28" s="85"/>
      <c r="NR28" s="85"/>
      <c r="NS28" s="85"/>
      <c r="NT28" s="95">
        <f t="shared" si="38"/>
        <v>0</v>
      </c>
      <c r="NU28" s="130">
        <f t="shared" si="2"/>
        <v>0</v>
      </c>
      <c r="NV28" s="130">
        <f t="shared" si="3"/>
        <v>0</v>
      </c>
      <c r="NW28" s="130">
        <f t="shared" si="4"/>
        <v>0</v>
      </c>
      <c r="NX28" s="130">
        <f t="shared" si="5"/>
        <v>0</v>
      </c>
      <c r="NY28" s="130">
        <f t="shared" si="6"/>
        <v>0</v>
      </c>
      <c r="NZ28" s="130">
        <f t="shared" si="7"/>
        <v>0</v>
      </c>
      <c r="OA28" s="130">
        <f t="shared" si="8"/>
        <v>0</v>
      </c>
      <c r="OB28" s="130">
        <f t="shared" si="9"/>
        <v>0</v>
      </c>
      <c r="OC28" s="130">
        <f t="shared" si="10"/>
        <v>0</v>
      </c>
      <c r="OD28" s="130">
        <f t="shared" si="11"/>
        <v>0</v>
      </c>
      <c r="OE28" s="130">
        <f t="shared" si="12"/>
        <v>0</v>
      </c>
      <c r="OF28" s="130">
        <f t="shared" si="13"/>
        <v>0</v>
      </c>
      <c r="OG28" s="130">
        <f t="shared" si="14"/>
        <v>0</v>
      </c>
      <c r="OH28" s="130">
        <f t="shared" si="15"/>
        <v>0</v>
      </c>
      <c r="OI28" s="130">
        <f t="shared" si="16"/>
        <v>0</v>
      </c>
      <c r="OJ28" s="130">
        <f t="shared" si="17"/>
        <v>0</v>
      </c>
      <c r="OK28" s="130">
        <f t="shared" si="18"/>
        <v>0</v>
      </c>
      <c r="OL28" s="130">
        <f t="shared" si="39"/>
        <v>0</v>
      </c>
    </row>
    <row r="29" spans="1:402" x14ac:dyDescent="0.2">
      <c r="A29" s="84" t="s">
        <v>432</v>
      </c>
      <c r="B29" s="56"/>
      <c r="C29" s="124"/>
      <c r="D29" s="124"/>
      <c r="E29" s="80">
        <f t="shared" ref="E29:E47" si="40">IFERROR(DATEDIF(C29,D29,"D"),0)</f>
        <v>0</v>
      </c>
      <c r="F29" s="66" t="s">
        <v>644</v>
      </c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95">
        <f t="shared" si="20"/>
        <v>0</v>
      </c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95">
        <f t="shared" si="21"/>
        <v>0</v>
      </c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95">
        <f t="shared" si="22"/>
        <v>0</v>
      </c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95">
        <f t="shared" si="23"/>
        <v>0</v>
      </c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95">
        <f t="shared" si="0"/>
        <v>0</v>
      </c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95">
        <f t="shared" si="1"/>
        <v>0</v>
      </c>
      <c r="DK29" s="85"/>
      <c r="DL29" s="85"/>
      <c r="DM29" s="85"/>
      <c r="DN29" s="85"/>
      <c r="DO29" s="85"/>
      <c r="DP29" s="85"/>
      <c r="DQ29" s="85"/>
      <c r="DR29" s="85"/>
      <c r="DS29" s="85"/>
      <c r="DT29" s="85"/>
      <c r="DU29" s="85"/>
      <c r="DV29" s="85"/>
      <c r="DW29" s="85"/>
      <c r="DX29" s="85"/>
      <c r="DY29" s="85"/>
      <c r="DZ29" s="85"/>
      <c r="EA29" s="85"/>
      <c r="EB29" s="95">
        <f t="shared" si="24"/>
        <v>0</v>
      </c>
      <c r="EC29" s="85"/>
      <c r="ED29" s="85"/>
      <c r="EE29" s="85"/>
      <c r="EF29" s="85"/>
      <c r="EG29" s="85"/>
      <c r="EH29" s="85"/>
      <c r="EI29" s="85"/>
      <c r="EJ29" s="85"/>
      <c r="EK29" s="85"/>
      <c r="EL29" s="85"/>
      <c r="EM29" s="85"/>
      <c r="EN29" s="85"/>
      <c r="EO29" s="85"/>
      <c r="EP29" s="85"/>
      <c r="EQ29" s="85"/>
      <c r="ER29" s="85"/>
      <c r="ES29" s="85"/>
      <c r="ET29" s="95">
        <f t="shared" si="25"/>
        <v>0</v>
      </c>
      <c r="EU29" s="85"/>
      <c r="EV29" s="85"/>
      <c r="EW29" s="85"/>
      <c r="EX29" s="85"/>
      <c r="EY29" s="85"/>
      <c r="EZ29" s="85"/>
      <c r="FA29" s="85"/>
      <c r="FB29" s="85"/>
      <c r="FC29" s="85"/>
      <c r="FD29" s="85"/>
      <c r="FE29" s="85"/>
      <c r="FF29" s="85"/>
      <c r="FG29" s="85"/>
      <c r="FH29" s="85"/>
      <c r="FI29" s="85"/>
      <c r="FJ29" s="85"/>
      <c r="FK29" s="85"/>
      <c r="FL29" s="95">
        <f t="shared" si="26"/>
        <v>0</v>
      </c>
      <c r="FM29" s="85"/>
      <c r="FN29" s="85"/>
      <c r="FO29" s="85"/>
      <c r="FP29" s="85"/>
      <c r="FQ29" s="85"/>
      <c r="FR29" s="85"/>
      <c r="FS29" s="85"/>
      <c r="FT29" s="85"/>
      <c r="FU29" s="85"/>
      <c r="FV29" s="85"/>
      <c r="FW29" s="85"/>
      <c r="FX29" s="85"/>
      <c r="FY29" s="85"/>
      <c r="FZ29" s="85"/>
      <c r="GA29" s="85"/>
      <c r="GB29" s="85"/>
      <c r="GC29" s="85"/>
      <c r="GD29" s="95">
        <f t="shared" si="27"/>
        <v>0</v>
      </c>
      <c r="GE29" s="85"/>
      <c r="GF29" s="85"/>
      <c r="GG29" s="85"/>
      <c r="GH29" s="85"/>
      <c r="GI29" s="85"/>
      <c r="GJ29" s="85"/>
      <c r="GK29" s="85"/>
      <c r="GL29" s="85"/>
      <c r="GM29" s="85"/>
      <c r="GN29" s="85"/>
      <c r="GO29" s="85"/>
      <c r="GP29" s="85"/>
      <c r="GQ29" s="85"/>
      <c r="GR29" s="85"/>
      <c r="GS29" s="85"/>
      <c r="GT29" s="85"/>
      <c r="GU29" s="85"/>
      <c r="GV29" s="95">
        <f t="shared" si="28"/>
        <v>0</v>
      </c>
      <c r="GW29" s="85"/>
      <c r="GX29" s="85"/>
      <c r="GY29" s="85"/>
      <c r="GZ29" s="85"/>
      <c r="HA29" s="85"/>
      <c r="HB29" s="85"/>
      <c r="HC29" s="85"/>
      <c r="HD29" s="85"/>
      <c r="HE29" s="85"/>
      <c r="HF29" s="85"/>
      <c r="HG29" s="85"/>
      <c r="HH29" s="85"/>
      <c r="HI29" s="85"/>
      <c r="HJ29" s="85"/>
      <c r="HK29" s="85"/>
      <c r="HL29" s="85"/>
      <c r="HM29" s="85"/>
      <c r="HN29" s="95">
        <f t="shared" si="29"/>
        <v>0</v>
      </c>
      <c r="HO29" s="85"/>
      <c r="HP29" s="85"/>
      <c r="HQ29" s="85"/>
      <c r="HR29" s="85"/>
      <c r="HS29" s="85"/>
      <c r="HT29" s="85"/>
      <c r="HU29" s="85"/>
      <c r="HV29" s="85"/>
      <c r="HW29" s="85"/>
      <c r="HX29" s="85"/>
      <c r="HY29" s="85"/>
      <c r="HZ29" s="85"/>
      <c r="IA29" s="85"/>
      <c r="IB29" s="85"/>
      <c r="IC29" s="85"/>
      <c r="ID29" s="85"/>
      <c r="IE29" s="85"/>
      <c r="IF29" s="95">
        <f t="shared" si="30"/>
        <v>0</v>
      </c>
      <c r="IG29" s="85"/>
      <c r="IH29" s="85"/>
      <c r="II29" s="85"/>
      <c r="IJ29" s="85"/>
      <c r="IK29" s="85"/>
      <c r="IL29" s="85"/>
      <c r="IM29" s="85"/>
      <c r="IN29" s="85"/>
      <c r="IO29" s="85"/>
      <c r="IP29" s="85"/>
      <c r="IQ29" s="85"/>
      <c r="IR29" s="85"/>
      <c r="IS29" s="85"/>
      <c r="IT29" s="85"/>
      <c r="IU29" s="85"/>
      <c r="IV29" s="85"/>
      <c r="IW29" s="85"/>
      <c r="IX29" s="95">
        <f t="shared" si="31"/>
        <v>0</v>
      </c>
      <c r="IY29" s="85"/>
      <c r="IZ29" s="85"/>
      <c r="JA29" s="85"/>
      <c r="JB29" s="85"/>
      <c r="JC29" s="85"/>
      <c r="JD29" s="85"/>
      <c r="JE29" s="85"/>
      <c r="JF29" s="85"/>
      <c r="JG29" s="85"/>
      <c r="JH29" s="85"/>
      <c r="JI29" s="85"/>
      <c r="JJ29" s="85"/>
      <c r="JK29" s="85"/>
      <c r="JL29" s="85"/>
      <c r="JM29" s="85"/>
      <c r="JN29" s="85"/>
      <c r="JO29" s="85"/>
      <c r="JP29" s="95">
        <f t="shared" si="32"/>
        <v>0</v>
      </c>
      <c r="JQ29" s="85"/>
      <c r="JR29" s="85"/>
      <c r="JS29" s="85"/>
      <c r="JT29" s="85"/>
      <c r="JU29" s="85"/>
      <c r="JV29" s="85"/>
      <c r="JW29" s="85"/>
      <c r="JX29" s="85"/>
      <c r="JY29" s="85"/>
      <c r="JZ29" s="85"/>
      <c r="KA29" s="85"/>
      <c r="KB29" s="85"/>
      <c r="KC29" s="85"/>
      <c r="KD29" s="85"/>
      <c r="KE29" s="85"/>
      <c r="KF29" s="85"/>
      <c r="KG29" s="85"/>
      <c r="KH29" s="95">
        <f t="shared" si="33"/>
        <v>0</v>
      </c>
      <c r="KI29" s="85"/>
      <c r="KJ29" s="85"/>
      <c r="KK29" s="85"/>
      <c r="KL29" s="85"/>
      <c r="KM29" s="85"/>
      <c r="KN29" s="85"/>
      <c r="KO29" s="85"/>
      <c r="KP29" s="85"/>
      <c r="KQ29" s="85"/>
      <c r="KR29" s="85"/>
      <c r="KS29" s="85"/>
      <c r="KT29" s="85"/>
      <c r="KU29" s="85"/>
      <c r="KV29" s="85"/>
      <c r="KW29" s="85"/>
      <c r="KX29" s="85"/>
      <c r="KY29" s="85"/>
      <c r="KZ29" s="95">
        <f t="shared" si="34"/>
        <v>0</v>
      </c>
      <c r="LA29" s="85"/>
      <c r="LB29" s="85"/>
      <c r="LC29" s="85"/>
      <c r="LD29" s="85"/>
      <c r="LE29" s="85"/>
      <c r="LF29" s="85"/>
      <c r="LG29" s="85"/>
      <c r="LH29" s="85"/>
      <c r="LI29" s="85"/>
      <c r="LJ29" s="85"/>
      <c r="LK29" s="85"/>
      <c r="LL29" s="85"/>
      <c r="LM29" s="85"/>
      <c r="LN29" s="85"/>
      <c r="LO29" s="85"/>
      <c r="LP29" s="85"/>
      <c r="LQ29" s="85"/>
      <c r="LR29" s="95">
        <f t="shared" si="35"/>
        <v>0</v>
      </c>
      <c r="LS29" s="85"/>
      <c r="LT29" s="85"/>
      <c r="LU29" s="85"/>
      <c r="LV29" s="85"/>
      <c r="LW29" s="85"/>
      <c r="LX29" s="85"/>
      <c r="LY29" s="85"/>
      <c r="LZ29" s="85"/>
      <c r="MA29" s="85"/>
      <c r="MB29" s="85"/>
      <c r="MC29" s="85"/>
      <c r="MD29" s="85"/>
      <c r="ME29" s="85"/>
      <c r="MF29" s="85"/>
      <c r="MG29" s="85"/>
      <c r="MH29" s="85"/>
      <c r="MI29" s="85"/>
      <c r="MJ29" s="95">
        <f t="shared" si="36"/>
        <v>0</v>
      </c>
      <c r="MK29" s="85"/>
      <c r="ML29" s="85"/>
      <c r="MM29" s="85"/>
      <c r="MN29" s="85"/>
      <c r="MO29" s="85"/>
      <c r="MP29" s="85"/>
      <c r="MQ29" s="85"/>
      <c r="MR29" s="85"/>
      <c r="MS29" s="85"/>
      <c r="MT29" s="85"/>
      <c r="MU29" s="85"/>
      <c r="MV29" s="85"/>
      <c r="MW29" s="85"/>
      <c r="MX29" s="85"/>
      <c r="MY29" s="85"/>
      <c r="MZ29" s="85"/>
      <c r="NA29" s="85"/>
      <c r="NB29" s="95">
        <f t="shared" si="37"/>
        <v>0</v>
      </c>
      <c r="NC29" s="85"/>
      <c r="ND29" s="85"/>
      <c r="NE29" s="85"/>
      <c r="NF29" s="85"/>
      <c r="NG29" s="85"/>
      <c r="NH29" s="85"/>
      <c r="NI29" s="85"/>
      <c r="NJ29" s="85"/>
      <c r="NK29" s="85"/>
      <c r="NL29" s="85"/>
      <c r="NM29" s="85"/>
      <c r="NN29" s="85"/>
      <c r="NO29" s="85"/>
      <c r="NP29" s="85"/>
      <c r="NQ29" s="85"/>
      <c r="NR29" s="85"/>
      <c r="NS29" s="85"/>
      <c r="NT29" s="95">
        <f t="shared" si="38"/>
        <v>0</v>
      </c>
      <c r="NU29" s="130">
        <f t="shared" si="2"/>
        <v>0</v>
      </c>
      <c r="NV29" s="130">
        <f t="shared" si="3"/>
        <v>0</v>
      </c>
      <c r="NW29" s="130">
        <f t="shared" si="4"/>
        <v>0</v>
      </c>
      <c r="NX29" s="130">
        <f t="shared" si="5"/>
        <v>0</v>
      </c>
      <c r="NY29" s="130">
        <f t="shared" si="6"/>
        <v>0</v>
      </c>
      <c r="NZ29" s="130">
        <f t="shared" si="7"/>
        <v>0</v>
      </c>
      <c r="OA29" s="130">
        <f t="shared" si="8"/>
        <v>0</v>
      </c>
      <c r="OB29" s="130">
        <f t="shared" si="9"/>
        <v>0</v>
      </c>
      <c r="OC29" s="130">
        <f t="shared" si="10"/>
        <v>0</v>
      </c>
      <c r="OD29" s="130">
        <f t="shared" si="11"/>
        <v>0</v>
      </c>
      <c r="OE29" s="130">
        <f t="shared" si="12"/>
        <v>0</v>
      </c>
      <c r="OF29" s="130">
        <f t="shared" si="13"/>
        <v>0</v>
      </c>
      <c r="OG29" s="130">
        <f t="shared" si="14"/>
        <v>0</v>
      </c>
      <c r="OH29" s="130">
        <f t="shared" si="15"/>
        <v>0</v>
      </c>
      <c r="OI29" s="130">
        <f t="shared" si="16"/>
        <v>0</v>
      </c>
      <c r="OJ29" s="130">
        <f t="shared" si="17"/>
        <v>0</v>
      </c>
      <c r="OK29" s="130">
        <f t="shared" si="18"/>
        <v>0</v>
      </c>
      <c r="OL29" s="130">
        <f t="shared" si="39"/>
        <v>0</v>
      </c>
    </row>
    <row r="30" spans="1:402" x14ac:dyDescent="0.2">
      <c r="A30" s="84" t="s">
        <v>432</v>
      </c>
      <c r="B30" s="56"/>
      <c r="C30" s="124"/>
      <c r="D30" s="124"/>
      <c r="E30" s="80">
        <f t="shared" si="40"/>
        <v>0</v>
      </c>
      <c r="F30" s="66" t="s">
        <v>644</v>
      </c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95">
        <f t="shared" si="20"/>
        <v>0</v>
      </c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95">
        <f t="shared" si="21"/>
        <v>0</v>
      </c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95">
        <f t="shared" si="22"/>
        <v>0</v>
      </c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95">
        <f t="shared" si="23"/>
        <v>0</v>
      </c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95">
        <f t="shared" si="0"/>
        <v>0</v>
      </c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95">
        <f t="shared" si="1"/>
        <v>0</v>
      </c>
      <c r="DK30" s="85"/>
      <c r="DL30" s="85"/>
      <c r="DM30" s="85"/>
      <c r="DN30" s="85"/>
      <c r="DO30" s="85"/>
      <c r="DP30" s="85"/>
      <c r="DQ30" s="85"/>
      <c r="DR30" s="85"/>
      <c r="DS30" s="85"/>
      <c r="DT30" s="85"/>
      <c r="DU30" s="85"/>
      <c r="DV30" s="85"/>
      <c r="DW30" s="85"/>
      <c r="DX30" s="85"/>
      <c r="DY30" s="85"/>
      <c r="DZ30" s="85"/>
      <c r="EA30" s="85"/>
      <c r="EB30" s="95">
        <f t="shared" si="24"/>
        <v>0</v>
      </c>
      <c r="EC30" s="85"/>
      <c r="ED30" s="85"/>
      <c r="EE30" s="85"/>
      <c r="EF30" s="85"/>
      <c r="EG30" s="85"/>
      <c r="EH30" s="85"/>
      <c r="EI30" s="85"/>
      <c r="EJ30" s="85"/>
      <c r="EK30" s="85"/>
      <c r="EL30" s="85"/>
      <c r="EM30" s="85"/>
      <c r="EN30" s="85"/>
      <c r="EO30" s="85"/>
      <c r="EP30" s="85"/>
      <c r="EQ30" s="85"/>
      <c r="ER30" s="85"/>
      <c r="ES30" s="85"/>
      <c r="ET30" s="95">
        <f t="shared" si="25"/>
        <v>0</v>
      </c>
      <c r="EU30" s="85"/>
      <c r="EV30" s="85"/>
      <c r="EW30" s="85"/>
      <c r="EX30" s="85"/>
      <c r="EY30" s="85"/>
      <c r="EZ30" s="85"/>
      <c r="FA30" s="85"/>
      <c r="FB30" s="85"/>
      <c r="FC30" s="85"/>
      <c r="FD30" s="85"/>
      <c r="FE30" s="85"/>
      <c r="FF30" s="85"/>
      <c r="FG30" s="85"/>
      <c r="FH30" s="85"/>
      <c r="FI30" s="85"/>
      <c r="FJ30" s="85"/>
      <c r="FK30" s="85"/>
      <c r="FL30" s="95">
        <f t="shared" si="26"/>
        <v>0</v>
      </c>
      <c r="FM30" s="85"/>
      <c r="FN30" s="85"/>
      <c r="FO30" s="85"/>
      <c r="FP30" s="85"/>
      <c r="FQ30" s="85"/>
      <c r="FR30" s="85"/>
      <c r="FS30" s="85"/>
      <c r="FT30" s="85"/>
      <c r="FU30" s="85"/>
      <c r="FV30" s="85"/>
      <c r="FW30" s="85"/>
      <c r="FX30" s="85"/>
      <c r="FY30" s="85"/>
      <c r="FZ30" s="85"/>
      <c r="GA30" s="85"/>
      <c r="GB30" s="85"/>
      <c r="GC30" s="85"/>
      <c r="GD30" s="95">
        <f t="shared" si="27"/>
        <v>0</v>
      </c>
      <c r="GE30" s="85"/>
      <c r="GF30" s="85"/>
      <c r="GG30" s="85"/>
      <c r="GH30" s="85"/>
      <c r="GI30" s="85"/>
      <c r="GJ30" s="85"/>
      <c r="GK30" s="85"/>
      <c r="GL30" s="85"/>
      <c r="GM30" s="85"/>
      <c r="GN30" s="85"/>
      <c r="GO30" s="85"/>
      <c r="GP30" s="85"/>
      <c r="GQ30" s="85"/>
      <c r="GR30" s="85"/>
      <c r="GS30" s="85"/>
      <c r="GT30" s="85"/>
      <c r="GU30" s="85"/>
      <c r="GV30" s="95">
        <f t="shared" si="28"/>
        <v>0</v>
      </c>
      <c r="GW30" s="85"/>
      <c r="GX30" s="85"/>
      <c r="GY30" s="85"/>
      <c r="GZ30" s="85"/>
      <c r="HA30" s="85"/>
      <c r="HB30" s="85"/>
      <c r="HC30" s="85"/>
      <c r="HD30" s="85"/>
      <c r="HE30" s="85"/>
      <c r="HF30" s="85"/>
      <c r="HG30" s="85"/>
      <c r="HH30" s="85"/>
      <c r="HI30" s="85"/>
      <c r="HJ30" s="85"/>
      <c r="HK30" s="85"/>
      <c r="HL30" s="85"/>
      <c r="HM30" s="85"/>
      <c r="HN30" s="95">
        <f t="shared" si="29"/>
        <v>0</v>
      </c>
      <c r="HO30" s="85"/>
      <c r="HP30" s="85"/>
      <c r="HQ30" s="85"/>
      <c r="HR30" s="85"/>
      <c r="HS30" s="85"/>
      <c r="HT30" s="85"/>
      <c r="HU30" s="85"/>
      <c r="HV30" s="85"/>
      <c r="HW30" s="85"/>
      <c r="HX30" s="85"/>
      <c r="HY30" s="85"/>
      <c r="HZ30" s="85"/>
      <c r="IA30" s="85"/>
      <c r="IB30" s="85"/>
      <c r="IC30" s="85"/>
      <c r="ID30" s="85"/>
      <c r="IE30" s="85"/>
      <c r="IF30" s="95">
        <f t="shared" si="30"/>
        <v>0</v>
      </c>
      <c r="IG30" s="85"/>
      <c r="IH30" s="85"/>
      <c r="II30" s="85"/>
      <c r="IJ30" s="85"/>
      <c r="IK30" s="85"/>
      <c r="IL30" s="85"/>
      <c r="IM30" s="85"/>
      <c r="IN30" s="85"/>
      <c r="IO30" s="85"/>
      <c r="IP30" s="85"/>
      <c r="IQ30" s="85"/>
      <c r="IR30" s="85"/>
      <c r="IS30" s="85"/>
      <c r="IT30" s="85"/>
      <c r="IU30" s="85"/>
      <c r="IV30" s="85"/>
      <c r="IW30" s="85"/>
      <c r="IX30" s="95">
        <f t="shared" si="31"/>
        <v>0</v>
      </c>
      <c r="IY30" s="85"/>
      <c r="IZ30" s="85"/>
      <c r="JA30" s="85"/>
      <c r="JB30" s="85"/>
      <c r="JC30" s="85"/>
      <c r="JD30" s="85"/>
      <c r="JE30" s="85"/>
      <c r="JF30" s="85"/>
      <c r="JG30" s="85"/>
      <c r="JH30" s="85"/>
      <c r="JI30" s="85"/>
      <c r="JJ30" s="85"/>
      <c r="JK30" s="85"/>
      <c r="JL30" s="85"/>
      <c r="JM30" s="85"/>
      <c r="JN30" s="85"/>
      <c r="JO30" s="85"/>
      <c r="JP30" s="95">
        <f t="shared" si="32"/>
        <v>0</v>
      </c>
      <c r="JQ30" s="85"/>
      <c r="JR30" s="85"/>
      <c r="JS30" s="85"/>
      <c r="JT30" s="85"/>
      <c r="JU30" s="85"/>
      <c r="JV30" s="85"/>
      <c r="JW30" s="85"/>
      <c r="JX30" s="85"/>
      <c r="JY30" s="85"/>
      <c r="JZ30" s="85"/>
      <c r="KA30" s="85"/>
      <c r="KB30" s="85"/>
      <c r="KC30" s="85"/>
      <c r="KD30" s="85"/>
      <c r="KE30" s="85"/>
      <c r="KF30" s="85"/>
      <c r="KG30" s="85"/>
      <c r="KH30" s="95">
        <f t="shared" si="33"/>
        <v>0</v>
      </c>
      <c r="KI30" s="85"/>
      <c r="KJ30" s="85"/>
      <c r="KK30" s="85"/>
      <c r="KL30" s="85"/>
      <c r="KM30" s="85"/>
      <c r="KN30" s="85"/>
      <c r="KO30" s="85"/>
      <c r="KP30" s="85"/>
      <c r="KQ30" s="85"/>
      <c r="KR30" s="85"/>
      <c r="KS30" s="85"/>
      <c r="KT30" s="85"/>
      <c r="KU30" s="85"/>
      <c r="KV30" s="85"/>
      <c r="KW30" s="85"/>
      <c r="KX30" s="85"/>
      <c r="KY30" s="85"/>
      <c r="KZ30" s="95">
        <f t="shared" si="34"/>
        <v>0</v>
      </c>
      <c r="LA30" s="85"/>
      <c r="LB30" s="85"/>
      <c r="LC30" s="85"/>
      <c r="LD30" s="85"/>
      <c r="LE30" s="85"/>
      <c r="LF30" s="85"/>
      <c r="LG30" s="85"/>
      <c r="LH30" s="85"/>
      <c r="LI30" s="85"/>
      <c r="LJ30" s="85"/>
      <c r="LK30" s="85"/>
      <c r="LL30" s="85"/>
      <c r="LM30" s="85"/>
      <c r="LN30" s="85"/>
      <c r="LO30" s="85"/>
      <c r="LP30" s="85"/>
      <c r="LQ30" s="85"/>
      <c r="LR30" s="95">
        <f t="shared" si="35"/>
        <v>0</v>
      </c>
      <c r="LS30" s="85"/>
      <c r="LT30" s="85"/>
      <c r="LU30" s="85"/>
      <c r="LV30" s="85"/>
      <c r="LW30" s="85"/>
      <c r="LX30" s="85"/>
      <c r="LY30" s="85"/>
      <c r="LZ30" s="85"/>
      <c r="MA30" s="85"/>
      <c r="MB30" s="85"/>
      <c r="MC30" s="85"/>
      <c r="MD30" s="85"/>
      <c r="ME30" s="85"/>
      <c r="MF30" s="85"/>
      <c r="MG30" s="85"/>
      <c r="MH30" s="85"/>
      <c r="MI30" s="85"/>
      <c r="MJ30" s="95">
        <f t="shared" si="36"/>
        <v>0</v>
      </c>
      <c r="MK30" s="85"/>
      <c r="ML30" s="85"/>
      <c r="MM30" s="85"/>
      <c r="MN30" s="85"/>
      <c r="MO30" s="85"/>
      <c r="MP30" s="85"/>
      <c r="MQ30" s="85"/>
      <c r="MR30" s="85"/>
      <c r="MS30" s="85"/>
      <c r="MT30" s="85"/>
      <c r="MU30" s="85"/>
      <c r="MV30" s="85"/>
      <c r="MW30" s="85"/>
      <c r="MX30" s="85"/>
      <c r="MY30" s="85"/>
      <c r="MZ30" s="85"/>
      <c r="NA30" s="85"/>
      <c r="NB30" s="95">
        <f t="shared" si="37"/>
        <v>0</v>
      </c>
      <c r="NC30" s="85"/>
      <c r="ND30" s="85"/>
      <c r="NE30" s="85"/>
      <c r="NF30" s="85"/>
      <c r="NG30" s="85"/>
      <c r="NH30" s="85"/>
      <c r="NI30" s="85"/>
      <c r="NJ30" s="85"/>
      <c r="NK30" s="85"/>
      <c r="NL30" s="85"/>
      <c r="NM30" s="85"/>
      <c r="NN30" s="85"/>
      <c r="NO30" s="85"/>
      <c r="NP30" s="85"/>
      <c r="NQ30" s="85"/>
      <c r="NR30" s="85"/>
      <c r="NS30" s="85"/>
      <c r="NT30" s="95">
        <f t="shared" si="38"/>
        <v>0</v>
      </c>
      <c r="NU30" s="130">
        <f t="shared" si="2"/>
        <v>0</v>
      </c>
      <c r="NV30" s="130">
        <f t="shared" si="3"/>
        <v>0</v>
      </c>
      <c r="NW30" s="130">
        <f t="shared" si="4"/>
        <v>0</v>
      </c>
      <c r="NX30" s="130">
        <f t="shared" si="5"/>
        <v>0</v>
      </c>
      <c r="NY30" s="130">
        <f t="shared" si="6"/>
        <v>0</v>
      </c>
      <c r="NZ30" s="130">
        <f t="shared" si="7"/>
        <v>0</v>
      </c>
      <c r="OA30" s="130">
        <f t="shared" si="8"/>
        <v>0</v>
      </c>
      <c r="OB30" s="130">
        <f t="shared" si="9"/>
        <v>0</v>
      </c>
      <c r="OC30" s="130">
        <f t="shared" si="10"/>
        <v>0</v>
      </c>
      <c r="OD30" s="130">
        <f t="shared" si="11"/>
        <v>0</v>
      </c>
      <c r="OE30" s="130">
        <f t="shared" si="12"/>
        <v>0</v>
      </c>
      <c r="OF30" s="130">
        <f t="shared" si="13"/>
        <v>0</v>
      </c>
      <c r="OG30" s="130">
        <f t="shared" si="14"/>
        <v>0</v>
      </c>
      <c r="OH30" s="130">
        <f t="shared" si="15"/>
        <v>0</v>
      </c>
      <c r="OI30" s="130">
        <f t="shared" si="16"/>
        <v>0</v>
      </c>
      <c r="OJ30" s="130">
        <f t="shared" si="17"/>
        <v>0</v>
      </c>
      <c r="OK30" s="130">
        <f t="shared" si="18"/>
        <v>0</v>
      </c>
      <c r="OL30" s="130">
        <f t="shared" si="39"/>
        <v>0</v>
      </c>
    </row>
    <row r="31" spans="1:402" x14ac:dyDescent="0.2">
      <c r="A31" s="84" t="s">
        <v>432</v>
      </c>
      <c r="B31" s="56"/>
      <c r="C31" s="124"/>
      <c r="D31" s="124"/>
      <c r="E31" s="80">
        <f t="shared" si="40"/>
        <v>0</v>
      </c>
      <c r="F31" s="66" t="s">
        <v>644</v>
      </c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95">
        <f t="shared" si="20"/>
        <v>0</v>
      </c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95">
        <f t="shared" si="21"/>
        <v>0</v>
      </c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95">
        <f t="shared" si="22"/>
        <v>0</v>
      </c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95">
        <f t="shared" si="23"/>
        <v>0</v>
      </c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95">
        <f t="shared" si="0"/>
        <v>0</v>
      </c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95">
        <f t="shared" si="1"/>
        <v>0</v>
      </c>
      <c r="DK31" s="85"/>
      <c r="DL31" s="85"/>
      <c r="DM31" s="85"/>
      <c r="DN31" s="85"/>
      <c r="DO31" s="85"/>
      <c r="DP31" s="85"/>
      <c r="DQ31" s="85"/>
      <c r="DR31" s="85"/>
      <c r="DS31" s="85"/>
      <c r="DT31" s="85"/>
      <c r="DU31" s="85"/>
      <c r="DV31" s="85"/>
      <c r="DW31" s="85"/>
      <c r="DX31" s="85"/>
      <c r="DY31" s="85"/>
      <c r="DZ31" s="85"/>
      <c r="EA31" s="85"/>
      <c r="EB31" s="95">
        <f t="shared" si="24"/>
        <v>0</v>
      </c>
      <c r="EC31" s="85"/>
      <c r="ED31" s="85"/>
      <c r="EE31" s="85"/>
      <c r="EF31" s="85"/>
      <c r="EG31" s="85"/>
      <c r="EH31" s="85"/>
      <c r="EI31" s="85"/>
      <c r="EJ31" s="85"/>
      <c r="EK31" s="85"/>
      <c r="EL31" s="85"/>
      <c r="EM31" s="85"/>
      <c r="EN31" s="85"/>
      <c r="EO31" s="85"/>
      <c r="EP31" s="85"/>
      <c r="EQ31" s="85"/>
      <c r="ER31" s="85"/>
      <c r="ES31" s="85"/>
      <c r="ET31" s="95">
        <f t="shared" si="25"/>
        <v>0</v>
      </c>
      <c r="EU31" s="85"/>
      <c r="EV31" s="85"/>
      <c r="EW31" s="85"/>
      <c r="EX31" s="85"/>
      <c r="EY31" s="85"/>
      <c r="EZ31" s="85"/>
      <c r="FA31" s="85"/>
      <c r="FB31" s="85"/>
      <c r="FC31" s="85"/>
      <c r="FD31" s="85"/>
      <c r="FE31" s="85"/>
      <c r="FF31" s="85"/>
      <c r="FG31" s="85"/>
      <c r="FH31" s="85"/>
      <c r="FI31" s="85"/>
      <c r="FJ31" s="85"/>
      <c r="FK31" s="85"/>
      <c r="FL31" s="95">
        <f t="shared" si="26"/>
        <v>0</v>
      </c>
      <c r="FM31" s="85"/>
      <c r="FN31" s="85"/>
      <c r="FO31" s="85"/>
      <c r="FP31" s="85"/>
      <c r="FQ31" s="85"/>
      <c r="FR31" s="85"/>
      <c r="FS31" s="85"/>
      <c r="FT31" s="85"/>
      <c r="FU31" s="85"/>
      <c r="FV31" s="85"/>
      <c r="FW31" s="85"/>
      <c r="FX31" s="85"/>
      <c r="FY31" s="85"/>
      <c r="FZ31" s="85"/>
      <c r="GA31" s="85"/>
      <c r="GB31" s="85"/>
      <c r="GC31" s="85"/>
      <c r="GD31" s="95">
        <f t="shared" si="27"/>
        <v>0</v>
      </c>
      <c r="GE31" s="85"/>
      <c r="GF31" s="85"/>
      <c r="GG31" s="85"/>
      <c r="GH31" s="85"/>
      <c r="GI31" s="85"/>
      <c r="GJ31" s="85"/>
      <c r="GK31" s="85"/>
      <c r="GL31" s="85"/>
      <c r="GM31" s="85"/>
      <c r="GN31" s="85"/>
      <c r="GO31" s="85"/>
      <c r="GP31" s="85"/>
      <c r="GQ31" s="85"/>
      <c r="GR31" s="85"/>
      <c r="GS31" s="85"/>
      <c r="GT31" s="85"/>
      <c r="GU31" s="85"/>
      <c r="GV31" s="95">
        <f t="shared" si="28"/>
        <v>0</v>
      </c>
      <c r="GW31" s="85"/>
      <c r="GX31" s="85"/>
      <c r="GY31" s="85"/>
      <c r="GZ31" s="85"/>
      <c r="HA31" s="85"/>
      <c r="HB31" s="85"/>
      <c r="HC31" s="85"/>
      <c r="HD31" s="85"/>
      <c r="HE31" s="85"/>
      <c r="HF31" s="85"/>
      <c r="HG31" s="85"/>
      <c r="HH31" s="85"/>
      <c r="HI31" s="85"/>
      <c r="HJ31" s="85"/>
      <c r="HK31" s="85"/>
      <c r="HL31" s="85"/>
      <c r="HM31" s="85"/>
      <c r="HN31" s="95">
        <f t="shared" si="29"/>
        <v>0</v>
      </c>
      <c r="HO31" s="85"/>
      <c r="HP31" s="85"/>
      <c r="HQ31" s="85"/>
      <c r="HR31" s="85"/>
      <c r="HS31" s="85"/>
      <c r="HT31" s="85"/>
      <c r="HU31" s="85"/>
      <c r="HV31" s="85"/>
      <c r="HW31" s="85"/>
      <c r="HX31" s="85"/>
      <c r="HY31" s="85"/>
      <c r="HZ31" s="85"/>
      <c r="IA31" s="85"/>
      <c r="IB31" s="85"/>
      <c r="IC31" s="85"/>
      <c r="ID31" s="85"/>
      <c r="IE31" s="85"/>
      <c r="IF31" s="95">
        <f t="shared" si="30"/>
        <v>0</v>
      </c>
      <c r="IG31" s="85"/>
      <c r="IH31" s="85"/>
      <c r="II31" s="85"/>
      <c r="IJ31" s="85"/>
      <c r="IK31" s="85"/>
      <c r="IL31" s="85"/>
      <c r="IM31" s="85"/>
      <c r="IN31" s="85"/>
      <c r="IO31" s="85"/>
      <c r="IP31" s="85"/>
      <c r="IQ31" s="85"/>
      <c r="IR31" s="85"/>
      <c r="IS31" s="85"/>
      <c r="IT31" s="85"/>
      <c r="IU31" s="85"/>
      <c r="IV31" s="85"/>
      <c r="IW31" s="85"/>
      <c r="IX31" s="95">
        <f t="shared" si="31"/>
        <v>0</v>
      </c>
      <c r="IY31" s="85"/>
      <c r="IZ31" s="85"/>
      <c r="JA31" s="85"/>
      <c r="JB31" s="85"/>
      <c r="JC31" s="85"/>
      <c r="JD31" s="85"/>
      <c r="JE31" s="85"/>
      <c r="JF31" s="85"/>
      <c r="JG31" s="85"/>
      <c r="JH31" s="85"/>
      <c r="JI31" s="85"/>
      <c r="JJ31" s="85"/>
      <c r="JK31" s="85"/>
      <c r="JL31" s="85"/>
      <c r="JM31" s="85"/>
      <c r="JN31" s="85"/>
      <c r="JO31" s="85"/>
      <c r="JP31" s="95">
        <f t="shared" si="32"/>
        <v>0</v>
      </c>
      <c r="JQ31" s="85"/>
      <c r="JR31" s="85"/>
      <c r="JS31" s="85"/>
      <c r="JT31" s="85"/>
      <c r="JU31" s="85"/>
      <c r="JV31" s="85"/>
      <c r="JW31" s="85"/>
      <c r="JX31" s="85"/>
      <c r="JY31" s="85"/>
      <c r="JZ31" s="85"/>
      <c r="KA31" s="85"/>
      <c r="KB31" s="85"/>
      <c r="KC31" s="85"/>
      <c r="KD31" s="85"/>
      <c r="KE31" s="85"/>
      <c r="KF31" s="85"/>
      <c r="KG31" s="85"/>
      <c r="KH31" s="95">
        <f t="shared" si="33"/>
        <v>0</v>
      </c>
      <c r="KI31" s="85"/>
      <c r="KJ31" s="85"/>
      <c r="KK31" s="85"/>
      <c r="KL31" s="85"/>
      <c r="KM31" s="85"/>
      <c r="KN31" s="85"/>
      <c r="KO31" s="85"/>
      <c r="KP31" s="85"/>
      <c r="KQ31" s="85"/>
      <c r="KR31" s="85"/>
      <c r="KS31" s="85"/>
      <c r="KT31" s="85"/>
      <c r="KU31" s="85"/>
      <c r="KV31" s="85"/>
      <c r="KW31" s="85"/>
      <c r="KX31" s="85"/>
      <c r="KY31" s="85"/>
      <c r="KZ31" s="95">
        <f t="shared" si="34"/>
        <v>0</v>
      </c>
      <c r="LA31" s="85"/>
      <c r="LB31" s="85"/>
      <c r="LC31" s="85"/>
      <c r="LD31" s="85"/>
      <c r="LE31" s="85"/>
      <c r="LF31" s="85"/>
      <c r="LG31" s="85"/>
      <c r="LH31" s="85"/>
      <c r="LI31" s="85"/>
      <c r="LJ31" s="85"/>
      <c r="LK31" s="85"/>
      <c r="LL31" s="85"/>
      <c r="LM31" s="85"/>
      <c r="LN31" s="85"/>
      <c r="LO31" s="85"/>
      <c r="LP31" s="85"/>
      <c r="LQ31" s="85"/>
      <c r="LR31" s="95">
        <f t="shared" si="35"/>
        <v>0</v>
      </c>
      <c r="LS31" s="85"/>
      <c r="LT31" s="85"/>
      <c r="LU31" s="85"/>
      <c r="LV31" s="85"/>
      <c r="LW31" s="85"/>
      <c r="LX31" s="85"/>
      <c r="LY31" s="85"/>
      <c r="LZ31" s="85"/>
      <c r="MA31" s="85"/>
      <c r="MB31" s="85"/>
      <c r="MC31" s="85"/>
      <c r="MD31" s="85"/>
      <c r="ME31" s="85"/>
      <c r="MF31" s="85"/>
      <c r="MG31" s="85"/>
      <c r="MH31" s="85"/>
      <c r="MI31" s="85"/>
      <c r="MJ31" s="95">
        <f t="shared" si="36"/>
        <v>0</v>
      </c>
      <c r="MK31" s="85"/>
      <c r="ML31" s="85"/>
      <c r="MM31" s="85"/>
      <c r="MN31" s="85"/>
      <c r="MO31" s="85"/>
      <c r="MP31" s="85"/>
      <c r="MQ31" s="85"/>
      <c r="MR31" s="85"/>
      <c r="MS31" s="85"/>
      <c r="MT31" s="85"/>
      <c r="MU31" s="85"/>
      <c r="MV31" s="85"/>
      <c r="MW31" s="85"/>
      <c r="MX31" s="85"/>
      <c r="MY31" s="85"/>
      <c r="MZ31" s="85"/>
      <c r="NA31" s="85"/>
      <c r="NB31" s="95">
        <f t="shared" si="37"/>
        <v>0</v>
      </c>
      <c r="NC31" s="85"/>
      <c r="ND31" s="85"/>
      <c r="NE31" s="85"/>
      <c r="NF31" s="85"/>
      <c r="NG31" s="85"/>
      <c r="NH31" s="85"/>
      <c r="NI31" s="85"/>
      <c r="NJ31" s="85"/>
      <c r="NK31" s="85"/>
      <c r="NL31" s="85"/>
      <c r="NM31" s="85"/>
      <c r="NN31" s="85"/>
      <c r="NO31" s="85"/>
      <c r="NP31" s="85"/>
      <c r="NQ31" s="85"/>
      <c r="NR31" s="85"/>
      <c r="NS31" s="85"/>
      <c r="NT31" s="95">
        <f t="shared" si="38"/>
        <v>0</v>
      </c>
      <c r="NU31" s="130">
        <f t="shared" si="2"/>
        <v>0</v>
      </c>
      <c r="NV31" s="130">
        <f t="shared" si="3"/>
        <v>0</v>
      </c>
      <c r="NW31" s="130">
        <f t="shared" si="4"/>
        <v>0</v>
      </c>
      <c r="NX31" s="130">
        <f t="shared" si="5"/>
        <v>0</v>
      </c>
      <c r="NY31" s="130">
        <f t="shared" si="6"/>
        <v>0</v>
      </c>
      <c r="NZ31" s="130">
        <f t="shared" si="7"/>
        <v>0</v>
      </c>
      <c r="OA31" s="130">
        <f t="shared" si="8"/>
        <v>0</v>
      </c>
      <c r="OB31" s="130">
        <f t="shared" si="9"/>
        <v>0</v>
      </c>
      <c r="OC31" s="130">
        <f t="shared" si="10"/>
        <v>0</v>
      </c>
      <c r="OD31" s="130">
        <f t="shared" si="11"/>
        <v>0</v>
      </c>
      <c r="OE31" s="130">
        <f t="shared" si="12"/>
        <v>0</v>
      </c>
      <c r="OF31" s="130">
        <f t="shared" si="13"/>
        <v>0</v>
      </c>
      <c r="OG31" s="130">
        <f t="shared" si="14"/>
        <v>0</v>
      </c>
      <c r="OH31" s="130">
        <f t="shared" si="15"/>
        <v>0</v>
      </c>
      <c r="OI31" s="130">
        <f t="shared" si="16"/>
        <v>0</v>
      </c>
      <c r="OJ31" s="130">
        <f t="shared" si="17"/>
        <v>0</v>
      </c>
      <c r="OK31" s="130">
        <f t="shared" si="18"/>
        <v>0</v>
      </c>
      <c r="OL31" s="130">
        <f t="shared" si="39"/>
        <v>0</v>
      </c>
    </row>
    <row r="32" spans="1:402" x14ac:dyDescent="0.2">
      <c r="A32" s="84" t="s">
        <v>432</v>
      </c>
      <c r="B32" s="56"/>
      <c r="C32" s="124"/>
      <c r="D32" s="124"/>
      <c r="E32" s="80">
        <f t="shared" si="40"/>
        <v>0</v>
      </c>
      <c r="F32" s="66" t="s">
        <v>644</v>
      </c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95">
        <f t="shared" si="20"/>
        <v>0</v>
      </c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95">
        <f t="shared" si="21"/>
        <v>0</v>
      </c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95">
        <f t="shared" si="22"/>
        <v>0</v>
      </c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95">
        <f t="shared" si="23"/>
        <v>0</v>
      </c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95">
        <f t="shared" si="0"/>
        <v>0</v>
      </c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95">
        <f t="shared" si="1"/>
        <v>0</v>
      </c>
      <c r="DK32" s="85"/>
      <c r="DL32" s="85"/>
      <c r="DM32" s="85"/>
      <c r="DN32" s="85"/>
      <c r="DO32" s="85"/>
      <c r="DP32" s="85"/>
      <c r="DQ32" s="85"/>
      <c r="DR32" s="85"/>
      <c r="DS32" s="85"/>
      <c r="DT32" s="85"/>
      <c r="DU32" s="85"/>
      <c r="DV32" s="85"/>
      <c r="DW32" s="85"/>
      <c r="DX32" s="85"/>
      <c r="DY32" s="85"/>
      <c r="DZ32" s="85"/>
      <c r="EA32" s="85"/>
      <c r="EB32" s="95">
        <f t="shared" si="24"/>
        <v>0</v>
      </c>
      <c r="EC32" s="85"/>
      <c r="ED32" s="85"/>
      <c r="EE32" s="85"/>
      <c r="EF32" s="85"/>
      <c r="EG32" s="85"/>
      <c r="EH32" s="85"/>
      <c r="EI32" s="85"/>
      <c r="EJ32" s="85"/>
      <c r="EK32" s="85"/>
      <c r="EL32" s="85"/>
      <c r="EM32" s="85"/>
      <c r="EN32" s="85"/>
      <c r="EO32" s="85"/>
      <c r="EP32" s="85"/>
      <c r="EQ32" s="85"/>
      <c r="ER32" s="85"/>
      <c r="ES32" s="85"/>
      <c r="ET32" s="95">
        <f t="shared" si="25"/>
        <v>0</v>
      </c>
      <c r="EU32" s="85"/>
      <c r="EV32" s="85"/>
      <c r="EW32" s="85"/>
      <c r="EX32" s="85"/>
      <c r="EY32" s="85"/>
      <c r="EZ32" s="85"/>
      <c r="FA32" s="85"/>
      <c r="FB32" s="85"/>
      <c r="FC32" s="85"/>
      <c r="FD32" s="85"/>
      <c r="FE32" s="85"/>
      <c r="FF32" s="85"/>
      <c r="FG32" s="85"/>
      <c r="FH32" s="85"/>
      <c r="FI32" s="85"/>
      <c r="FJ32" s="85"/>
      <c r="FK32" s="85"/>
      <c r="FL32" s="95">
        <f t="shared" si="26"/>
        <v>0</v>
      </c>
      <c r="FM32" s="85"/>
      <c r="FN32" s="85"/>
      <c r="FO32" s="85"/>
      <c r="FP32" s="85"/>
      <c r="FQ32" s="85"/>
      <c r="FR32" s="85"/>
      <c r="FS32" s="85"/>
      <c r="FT32" s="85"/>
      <c r="FU32" s="85"/>
      <c r="FV32" s="85"/>
      <c r="FW32" s="85"/>
      <c r="FX32" s="85"/>
      <c r="FY32" s="85"/>
      <c r="FZ32" s="85"/>
      <c r="GA32" s="85"/>
      <c r="GB32" s="85"/>
      <c r="GC32" s="85"/>
      <c r="GD32" s="95">
        <f t="shared" si="27"/>
        <v>0</v>
      </c>
      <c r="GE32" s="85"/>
      <c r="GF32" s="85"/>
      <c r="GG32" s="85"/>
      <c r="GH32" s="85"/>
      <c r="GI32" s="85"/>
      <c r="GJ32" s="85"/>
      <c r="GK32" s="85"/>
      <c r="GL32" s="85"/>
      <c r="GM32" s="85"/>
      <c r="GN32" s="85"/>
      <c r="GO32" s="85"/>
      <c r="GP32" s="85"/>
      <c r="GQ32" s="85"/>
      <c r="GR32" s="85"/>
      <c r="GS32" s="85"/>
      <c r="GT32" s="85"/>
      <c r="GU32" s="85"/>
      <c r="GV32" s="95">
        <f t="shared" si="28"/>
        <v>0</v>
      </c>
      <c r="GW32" s="85"/>
      <c r="GX32" s="85"/>
      <c r="GY32" s="85"/>
      <c r="GZ32" s="85"/>
      <c r="HA32" s="85"/>
      <c r="HB32" s="85"/>
      <c r="HC32" s="85"/>
      <c r="HD32" s="85"/>
      <c r="HE32" s="85"/>
      <c r="HF32" s="85"/>
      <c r="HG32" s="85"/>
      <c r="HH32" s="85"/>
      <c r="HI32" s="85"/>
      <c r="HJ32" s="85"/>
      <c r="HK32" s="85"/>
      <c r="HL32" s="85"/>
      <c r="HM32" s="85"/>
      <c r="HN32" s="95">
        <f t="shared" si="29"/>
        <v>0</v>
      </c>
      <c r="HO32" s="85"/>
      <c r="HP32" s="85"/>
      <c r="HQ32" s="85"/>
      <c r="HR32" s="85"/>
      <c r="HS32" s="85"/>
      <c r="HT32" s="85"/>
      <c r="HU32" s="85"/>
      <c r="HV32" s="85"/>
      <c r="HW32" s="85"/>
      <c r="HX32" s="85"/>
      <c r="HY32" s="85"/>
      <c r="HZ32" s="85"/>
      <c r="IA32" s="85"/>
      <c r="IB32" s="85"/>
      <c r="IC32" s="85"/>
      <c r="ID32" s="85"/>
      <c r="IE32" s="85"/>
      <c r="IF32" s="95">
        <f t="shared" si="30"/>
        <v>0</v>
      </c>
      <c r="IG32" s="85"/>
      <c r="IH32" s="85"/>
      <c r="II32" s="85"/>
      <c r="IJ32" s="85"/>
      <c r="IK32" s="85"/>
      <c r="IL32" s="85"/>
      <c r="IM32" s="85"/>
      <c r="IN32" s="85"/>
      <c r="IO32" s="85"/>
      <c r="IP32" s="85"/>
      <c r="IQ32" s="85"/>
      <c r="IR32" s="85"/>
      <c r="IS32" s="85"/>
      <c r="IT32" s="85"/>
      <c r="IU32" s="85"/>
      <c r="IV32" s="85"/>
      <c r="IW32" s="85"/>
      <c r="IX32" s="95">
        <f t="shared" si="31"/>
        <v>0</v>
      </c>
      <c r="IY32" s="85"/>
      <c r="IZ32" s="85"/>
      <c r="JA32" s="85"/>
      <c r="JB32" s="85"/>
      <c r="JC32" s="85"/>
      <c r="JD32" s="85"/>
      <c r="JE32" s="85"/>
      <c r="JF32" s="85"/>
      <c r="JG32" s="85"/>
      <c r="JH32" s="85"/>
      <c r="JI32" s="85"/>
      <c r="JJ32" s="85"/>
      <c r="JK32" s="85"/>
      <c r="JL32" s="85"/>
      <c r="JM32" s="85"/>
      <c r="JN32" s="85"/>
      <c r="JO32" s="85"/>
      <c r="JP32" s="95">
        <f t="shared" si="32"/>
        <v>0</v>
      </c>
      <c r="JQ32" s="85"/>
      <c r="JR32" s="85"/>
      <c r="JS32" s="85"/>
      <c r="JT32" s="85"/>
      <c r="JU32" s="85"/>
      <c r="JV32" s="85"/>
      <c r="JW32" s="85"/>
      <c r="JX32" s="85"/>
      <c r="JY32" s="85"/>
      <c r="JZ32" s="85"/>
      <c r="KA32" s="85"/>
      <c r="KB32" s="85"/>
      <c r="KC32" s="85"/>
      <c r="KD32" s="85"/>
      <c r="KE32" s="85"/>
      <c r="KF32" s="85"/>
      <c r="KG32" s="85"/>
      <c r="KH32" s="95">
        <f t="shared" si="33"/>
        <v>0</v>
      </c>
      <c r="KI32" s="85"/>
      <c r="KJ32" s="85"/>
      <c r="KK32" s="85"/>
      <c r="KL32" s="85"/>
      <c r="KM32" s="85"/>
      <c r="KN32" s="85"/>
      <c r="KO32" s="85"/>
      <c r="KP32" s="85"/>
      <c r="KQ32" s="85"/>
      <c r="KR32" s="85"/>
      <c r="KS32" s="85"/>
      <c r="KT32" s="85"/>
      <c r="KU32" s="85"/>
      <c r="KV32" s="85"/>
      <c r="KW32" s="85"/>
      <c r="KX32" s="85"/>
      <c r="KY32" s="85"/>
      <c r="KZ32" s="95">
        <f t="shared" si="34"/>
        <v>0</v>
      </c>
      <c r="LA32" s="85"/>
      <c r="LB32" s="85"/>
      <c r="LC32" s="85"/>
      <c r="LD32" s="85"/>
      <c r="LE32" s="85"/>
      <c r="LF32" s="85"/>
      <c r="LG32" s="85"/>
      <c r="LH32" s="85"/>
      <c r="LI32" s="85"/>
      <c r="LJ32" s="85"/>
      <c r="LK32" s="85"/>
      <c r="LL32" s="85"/>
      <c r="LM32" s="85"/>
      <c r="LN32" s="85"/>
      <c r="LO32" s="85"/>
      <c r="LP32" s="85"/>
      <c r="LQ32" s="85"/>
      <c r="LR32" s="95">
        <f t="shared" si="35"/>
        <v>0</v>
      </c>
      <c r="LS32" s="85"/>
      <c r="LT32" s="85"/>
      <c r="LU32" s="85"/>
      <c r="LV32" s="85"/>
      <c r="LW32" s="85"/>
      <c r="LX32" s="85"/>
      <c r="LY32" s="85"/>
      <c r="LZ32" s="85"/>
      <c r="MA32" s="85"/>
      <c r="MB32" s="85"/>
      <c r="MC32" s="85"/>
      <c r="MD32" s="85"/>
      <c r="ME32" s="85"/>
      <c r="MF32" s="85"/>
      <c r="MG32" s="85"/>
      <c r="MH32" s="85"/>
      <c r="MI32" s="85"/>
      <c r="MJ32" s="95">
        <f t="shared" si="36"/>
        <v>0</v>
      </c>
      <c r="MK32" s="85"/>
      <c r="ML32" s="85"/>
      <c r="MM32" s="85"/>
      <c r="MN32" s="85"/>
      <c r="MO32" s="85"/>
      <c r="MP32" s="85"/>
      <c r="MQ32" s="85"/>
      <c r="MR32" s="85"/>
      <c r="MS32" s="85"/>
      <c r="MT32" s="85"/>
      <c r="MU32" s="85"/>
      <c r="MV32" s="85"/>
      <c r="MW32" s="85"/>
      <c r="MX32" s="85"/>
      <c r="MY32" s="85"/>
      <c r="MZ32" s="85"/>
      <c r="NA32" s="85"/>
      <c r="NB32" s="95">
        <f t="shared" si="37"/>
        <v>0</v>
      </c>
      <c r="NC32" s="85"/>
      <c r="ND32" s="85"/>
      <c r="NE32" s="85"/>
      <c r="NF32" s="85"/>
      <c r="NG32" s="85"/>
      <c r="NH32" s="85"/>
      <c r="NI32" s="85"/>
      <c r="NJ32" s="85"/>
      <c r="NK32" s="85"/>
      <c r="NL32" s="85"/>
      <c r="NM32" s="85"/>
      <c r="NN32" s="85"/>
      <c r="NO32" s="85"/>
      <c r="NP32" s="85"/>
      <c r="NQ32" s="85"/>
      <c r="NR32" s="85"/>
      <c r="NS32" s="85"/>
      <c r="NT32" s="95">
        <f t="shared" si="38"/>
        <v>0</v>
      </c>
      <c r="NU32" s="130">
        <f t="shared" si="2"/>
        <v>0</v>
      </c>
      <c r="NV32" s="130">
        <f t="shared" si="3"/>
        <v>0</v>
      </c>
      <c r="NW32" s="130">
        <f t="shared" si="4"/>
        <v>0</v>
      </c>
      <c r="NX32" s="130">
        <f t="shared" si="5"/>
        <v>0</v>
      </c>
      <c r="NY32" s="130">
        <f t="shared" si="6"/>
        <v>0</v>
      </c>
      <c r="NZ32" s="130">
        <f t="shared" si="7"/>
        <v>0</v>
      </c>
      <c r="OA32" s="130">
        <f t="shared" si="8"/>
        <v>0</v>
      </c>
      <c r="OB32" s="130">
        <f t="shared" si="9"/>
        <v>0</v>
      </c>
      <c r="OC32" s="130">
        <f t="shared" si="10"/>
        <v>0</v>
      </c>
      <c r="OD32" s="130">
        <f t="shared" si="11"/>
        <v>0</v>
      </c>
      <c r="OE32" s="130">
        <f t="shared" si="12"/>
        <v>0</v>
      </c>
      <c r="OF32" s="130">
        <f t="shared" si="13"/>
        <v>0</v>
      </c>
      <c r="OG32" s="130">
        <f t="shared" si="14"/>
        <v>0</v>
      </c>
      <c r="OH32" s="130">
        <f t="shared" si="15"/>
        <v>0</v>
      </c>
      <c r="OI32" s="130">
        <f t="shared" si="16"/>
        <v>0</v>
      </c>
      <c r="OJ32" s="130">
        <f t="shared" si="17"/>
        <v>0</v>
      </c>
      <c r="OK32" s="130">
        <f t="shared" si="18"/>
        <v>0</v>
      </c>
      <c r="OL32" s="130">
        <f t="shared" si="39"/>
        <v>0</v>
      </c>
    </row>
    <row r="33" spans="1:402" x14ac:dyDescent="0.2">
      <c r="A33" s="84" t="s">
        <v>432</v>
      </c>
      <c r="B33" s="56"/>
      <c r="C33" s="124"/>
      <c r="D33" s="124"/>
      <c r="E33" s="80">
        <f t="shared" si="40"/>
        <v>0</v>
      </c>
      <c r="F33" s="66" t="s">
        <v>644</v>
      </c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95">
        <f t="shared" si="20"/>
        <v>0</v>
      </c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95">
        <f t="shared" si="21"/>
        <v>0</v>
      </c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95">
        <f t="shared" si="22"/>
        <v>0</v>
      </c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95">
        <f t="shared" si="23"/>
        <v>0</v>
      </c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95">
        <f t="shared" si="0"/>
        <v>0</v>
      </c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95">
        <f t="shared" si="1"/>
        <v>0</v>
      </c>
      <c r="DK33" s="85"/>
      <c r="DL33" s="85"/>
      <c r="DM33" s="85"/>
      <c r="DN33" s="85"/>
      <c r="DO33" s="85"/>
      <c r="DP33" s="85"/>
      <c r="DQ33" s="85"/>
      <c r="DR33" s="85"/>
      <c r="DS33" s="85"/>
      <c r="DT33" s="85"/>
      <c r="DU33" s="85"/>
      <c r="DV33" s="85"/>
      <c r="DW33" s="85"/>
      <c r="DX33" s="85"/>
      <c r="DY33" s="85"/>
      <c r="DZ33" s="85"/>
      <c r="EA33" s="85"/>
      <c r="EB33" s="95">
        <f t="shared" si="24"/>
        <v>0</v>
      </c>
      <c r="EC33" s="85"/>
      <c r="ED33" s="85"/>
      <c r="EE33" s="85"/>
      <c r="EF33" s="85"/>
      <c r="EG33" s="85"/>
      <c r="EH33" s="85"/>
      <c r="EI33" s="85"/>
      <c r="EJ33" s="85"/>
      <c r="EK33" s="85"/>
      <c r="EL33" s="85"/>
      <c r="EM33" s="85"/>
      <c r="EN33" s="85"/>
      <c r="EO33" s="85"/>
      <c r="EP33" s="85"/>
      <c r="EQ33" s="85"/>
      <c r="ER33" s="85"/>
      <c r="ES33" s="85"/>
      <c r="ET33" s="95">
        <f t="shared" si="25"/>
        <v>0</v>
      </c>
      <c r="EU33" s="85"/>
      <c r="EV33" s="85"/>
      <c r="EW33" s="85"/>
      <c r="EX33" s="85"/>
      <c r="EY33" s="85"/>
      <c r="EZ33" s="85"/>
      <c r="FA33" s="85"/>
      <c r="FB33" s="85"/>
      <c r="FC33" s="85"/>
      <c r="FD33" s="85"/>
      <c r="FE33" s="85"/>
      <c r="FF33" s="85"/>
      <c r="FG33" s="85"/>
      <c r="FH33" s="85"/>
      <c r="FI33" s="85"/>
      <c r="FJ33" s="85"/>
      <c r="FK33" s="85"/>
      <c r="FL33" s="95">
        <f t="shared" si="26"/>
        <v>0</v>
      </c>
      <c r="FM33" s="85"/>
      <c r="FN33" s="85"/>
      <c r="FO33" s="85"/>
      <c r="FP33" s="85"/>
      <c r="FQ33" s="85"/>
      <c r="FR33" s="85"/>
      <c r="FS33" s="85"/>
      <c r="FT33" s="85"/>
      <c r="FU33" s="85"/>
      <c r="FV33" s="85"/>
      <c r="FW33" s="85"/>
      <c r="FX33" s="85"/>
      <c r="FY33" s="85"/>
      <c r="FZ33" s="85"/>
      <c r="GA33" s="85"/>
      <c r="GB33" s="85"/>
      <c r="GC33" s="85"/>
      <c r="GD33" s="95">
        <f t="shared" si="27"/>
        <v>0</v>
      </c>
      <c r="GE33" s="85"/>
      <c r="GF33" s="85"/>
      <c r="GG33" s="85"/>
      <c r="GH33" s="85"/>
      <c r="GI33" s="85"/>
      <c r="GJ33" s="85"/>
      <c r="GK33" s="85"/>
      <c r="GL33" s="85"/>
      <c r="GM33" s="85"/>
      <c r="GN33" s="85"/>
      <c r="GO33" s="85"/>
      <c r="GP33" s="85"/>
      <c r="GQ33" s="85"/>
      <c r="GR33" s="85"/>
      <c r="GS33" s="85"/>
      <c r="GT33" s="85"/>
      <c r="GU33" s="85"/>
      <c r="GV33" s="95">
        <f t="shared" si="28"/>
        <v>0</v>
      </c>
      <c r="GW33" s="85"/>
      <c r="GX33" s="85"/>
      <c r="GY33" s="85"/>
      <c r="GZ33" s="85"/>
      <c r="HA33" s="85"/>
      <c r="HB33" s="85"/>
      <c r="HC33" s="85"/>
      <c r="HD33" s="85"/>
      <c r="HE33" s="85"/>
      <c r="HF33" s="85"/>
      <c r="HG33" s="85"/>
      <c r="HH33" s="85"/>
      <c r="HI33" s="85"/>
      <c r="HJ33" s="85"/>
      <c r="HK33" s="85"/>
      <c r="HL33" s="85"/>
      <c r="HM33" s="85"/>
      <c r="HN33" s="95">
        <f t="shared" si="29"/>
        <v>0</v>
      </c>
      <c r="HO33" s="85"/>
      <c r="HP33" s="85"/>
      <c r="HQ33" s="85"/>
      <c r="HR33" s="85"/>
      <c r="HS33" s="85"/>
      <c r="HT33" s="85"/>
      <c r="HU33" s="85"/>
      <c r="HV33" s="85"/>
      <c r="HW33" s="85"/>
      <c r="HX33" s="85"/>
      <c r="HY33" s="85"/>
      <c r="HZ33" s="85"/>
      <c r="IA33" s="85"/>
      <c r="IB33" s="85"/>
      <c r="IC33" s="85"/>
      <c r="ID33" s="85"/>
      <c r="IE33" s="85"/>
      <c r="IF33" s="95">
        <f t="shared" si="30"/>
        <v>0</v>
      </c>
      <c r="IG33" s="85"/>
      <c r="IH33" s="85"/>
      <c r="II33" s="85"/>
      <c r="IJ33" s="85"/>
      <c r="IK33" s="85"/>
      <c r="IL33" s="85"/>
      <c r="IM33" s="85"/>
      <c r="IN33" s="85"/>
      <c r="IO33" s="85"/>
      <c r="IP33" s="85"/>
      <c r="IQ33" s="85"/>
      <c r="IR33" s="85"/>
      <c r="IS33" s="85"/>
      <c r="IT33" s="85"/>
      <c r="IU33" s="85"/>
      <c r="IV33" s="85"/>
      <c r="IW33" s="85"/>
      <c r="IX33" s="95">
        <f t="shared" si="31"/>
        <v>0</v>
      </c>
      <c r="IY33" s="85"/>
      <c r="IZ33" s="85"/>
      <c r="JA33" s="85"/>
      <c r="JB33" s="85"/>
      <c r="JC33" s="85"/>
      <c r="JD33" s="85"/>
      <c r="JE33" s="85"/>
      <c r="JF33" s="85"/>
      <c r="JG33" s="85"/>
      <c r="JH33" s="85"/>
      <c r="JI33" s="85"/>
      <c r="JJ33" s="85"/>
      <c r="JK33" s="85"/>
      <c r="JL33" s="85"/>
      <c r="JM33" s="85"/>
      <c r="JN33" s="85"/>
      <c r="JO33" s="85"/>
      <c r="JP33" s="95">
        <f t="shared" si="32"/>
        <v>0</v>
      </c>
      <c r="JQ33" s="85"/>
      <c r="JR33" s="85"/>
      <c r="JS33" s="85"/>
      <c r="JT33" s="85"/>
      <c r="JU33" s="85"/>
      <c r="JV33" s="85"/>
      <c r="JW33" s="85"/>
      <c r="JX33" s="85"/>
      <c r="JY33" s="85"/>
      <c r="JZ33" s="85"/>
      <c r="KA33" s="85"/>
      <c r="KB33" s="85"/>
      <c r="KC33" s="85"/>
      <c r="KD33" s="85"/>
      <c r="KE33" s="85"/>
      <c r="KF33" s="85"/>
      <c r="KG33" s="85"/>
      <c r="KH33" s="95">
        <f t="shared" si="33"/>
        <v>0</v>
      </c>
      <c r="KI33" s="85"/>
      <c r="KJ33" s="85"/>
      <c r="KK33" s="85"/>
      <c r="KL33" s="85"/>
      <c r="KM33" s="85"/>
      <c r="KN33" s="85"/>
      <c r="KO33" s="85"/>
      <c r="KP33" s="85"/>
      <c r="KQ33" s="85"/>
      <c r="KR33" s="85"/>
      <c r="KS33" s="85"/>
      <c r="KT33" s="85"/>
      <c r="KU33" s="85"/>
      <c r="KV33" s="85"/>
      <c r="KW33" s="85"/>
      <c r="KX33" s="85"/>
      <c r="KY33" s="85"/>
      <c r="KZ33" s="95">
        <f t="shared" si="34"/>
        <v>0</v>
      </c>
      <c r="LA33" s="85"/>
      <c r="LB33" s="85"/>
      <c r="LC33" s="85"/>
      <c r="LD33" s="85"/>
      <c r="LE33" s="85"/>
      <c r="LF33" s="85"/>
      <c r="LG33" s="85"/>
      <c r="LH33" s="85"/>
      <c r="LI33" s="85"/>
      <c r="LJ33" s="85"/>
      <c r="LK33" s="85"/>
      <c r="LL33" s="85"/>
      <c r="LM33" s="85"/>
      <c r="LN33" s="85"/>
      <c r="LO33" s="85"/>
      <c r="LP33" s="85"/>
      <c r="LQ33" s="85"/>
      <c r="LR33" s="95">
        <f t="shared" si="35"/>
        <v>0</v>
      </c>
      <c r="LS33" s="85"/>
      <c r="LT33" s="85"/>
      <c r="LU33" s="85"/>
      <c r="LV33" s="85"/>
      <c r="LW33" s="85"/>
      <c r="LX33" s="85"/>
      <c r="LY33" s="85"/>
      <c r="LZ33" s="85"/>
      <c r="MA33" s="85"/>
      <c r="MB33" s="85"/>
      <c r="MC33" s="85"/>
      <c r="MD33" s="85"/>
      <c r="ME33" s="85"/>
      <c r="MF33" s="85"/>
      <c r="MG33" s="85"/>
      <c r="MH33" s="85"/>
      <c r="MI33" s="85"/>
      <c r="MJ33" s="95">
        <f t="shared" si="36"/>
        <v>0</v>
      </c>
      <c r="MK33" s="85"/>
      <c r="ML33" s="85"/>
      <c r="MM33" s="85"/>
      <c r="MN33" s="85"/>
      <c r="MO33" s="85"/>
      <c r="MP33" s="85"/>
      <c r="MQ33" s="85"/>
      <c r="MR33" s="85"/>
      <c r="MS33" s="85"/>
      <c r="MT33" s="85"/>
      <c r="MU33" s="85"/>
      <c r="MV33" s="85"/>
      <c r="MW33" s="85"/>
      <c r="MX33" s="85"/>
      <c r="MY33" s="85"/>
      <c r="MZ33" s="85"/>
      <c r="NA33" s="85"/>
      <c r="NB33" s="95">
        <f t="shared" si="37"/>
        <v>0</v>
      </c>
      <c r="NC33" s="85"/>
      <c r="ND33" s="85"/>
      <c r="NE33" s="85"/>
      <c r="NF33" s="85"/>
      <c r="NG33" s="85"/>
      <c r="NH33" s="85"/>
      <c r="NI33" s="85"/>
      <c r="NJ33" s="85"/>
      <c r="NK33" s="85"/>
      <c r="NL33" s="85"/>
      <c r="NM33" s="85"/>
      <c r="NN33" s="85"/>
      <c r="NO33" s="85"/>
      <c r="NP33" s="85"/>
      <c r="NQ33" s="85"/>
      <c r="NR33" s="85"/>
      <c r="NS33" s="85"/>
      <c r="NT33" s="95">
        <f t="shared" si="38"/>
        <v>0</v>
      </c>
      <c r="NU33" s="130">
        <f t="shared" si="2"/>
        <v>0</v>
      </c>
      <c r="NV33" s="130">
        <f t="shared" si="3"/>
        <v>0</v>
      </c>
      <c r="NW33" s="130">
        <f t="shared" si="4"/>
        <v>0</v>
      </c>
      <c r="NX33" s="130">
        <f t="shared" si="5"/>
        <v>0</v>
      </c>
      <c r="NY33" s="130">
        <f t="shared" si="6"/>
        <v>0</v>
      </c>
      <c r="NZ33" s="130">
        <f t="shared" si="7"/>
        <v>0</v>
      </c>
      <c r="OA33" s="130">
        <f t="shared" si="8"/>
        <v>0</v>
      </c>
      <c r="OB33" s="130">
        <f t="shared" si="9"/>
        <v>0</v>
      </c>
      <c r="OC33" s="130">
        <f t="shared" si="10"/>
        <v>0</v>
      </c>
      <c r="OD33" s="130">
        <f t="shared" si="11"/>
        <v>0</v>
      </c>
      <c r="OE33" s="130">
        <f t="shared" si="12"/>
        <v>0</v>
      </c>
      <c r="OF33" s="130">
        <f t="shared" si="13"/>
        <v>0</v>
      </c>
      <c r="OG33" s="130">
        <f t="shared" si="14"/>
        <v>0</v>
      </c>
      <c r="OH33" s="130">
        <f t="shared" si="15"/>
        <v>0</v>
      </c>
      <c r="OI33" s="130">
        <f t="shared" si="16"/>
        <v>0</v>
      </c>
      <c r="OJ33" s="130">
        <f t="shared" si="17"/>
        <v>0</v>
      </c>
      <c r="OK33" s="130">
        <f t="shared" si="18"/>
        <v>0</v>
      </c>
      <c r="OL33" s="130">
        <f t="shared" si="39"/>
        <v>0</v>
      </c>
    </row>
    <row r="34" spans="1:402" x14ac:dyDescent="0.2">
      <c r="A34" s="84" t="s">
        <v>432</v>
      </c>
      <c r="B34" s="56"/>
      <c r="C34" s="124"/>
      <c r="D34" s="124"/>
      <c r="E34" s="80">
        <f t="shared" si="40"/>
        <v>0</v>
      </c>
      <c r="F34" s="66" t="s">
        <v>644</v>
      </c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95">
        <f t="shared" si="20"/>
        <v>0</v>
      </c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95">
        <f t="shared" si="21"/>
        <v>0</v>
      </c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95">
        <f t="shared" si="22"/>
        <v>0</v>
      </c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95">
        <f t="shared" si="23"/>
        <v>0</v>
      </c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95">
        <f t="shared" si="0"/>
        <v>0</v>
      </c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95">
        <f t="shared" si="1"/>
        <v>0</v>
      </c>
      <c r="DK34" s="85"/>
      <c r="DL34" s="85"/>
      <c r="DM34" s="85"/>
      <c r="DN34" s="85"/>
      <c r="DO34" s="85"/>
      <c r="DP34" s="85"/>
      <c r="DQ34" s="85"/>
      <c r="DR34" s="85"/>
      <c r="DS34" s="85"/>
      <c r="DT34" s="85"/>
      <c r="DU34" s="85"/>
      <c r="DV34" s="85"/>
      <c r="DW34" s="85"/>
      <c r="DX34" s="85"/>
      <c r="DY34" s="85"/>
      <c r="DZ34" s="85"/>
      <c r="EA34" s="85"/>
      <c r="EB34" s="95">
        <f t="shared" si="24"/>
        <v>0</v>
      </c>
      <c r="EC34" s="85"/>
      <c r="ED34" s="85"/>
      <c r="EE34" s="85"/>
      <c r="EF34" s="85"/>
      <c r="EG34" s="85"/>
      <c r="EH34" s="85"/>
      <c r="EI34" s="85"/>
      <c r="EJ34" s="85"/>
      <c r="EK34" s="85"/>
      <c r="EL34" s="85"/>
      <c r="EM34" s="85"/>
      <c r="EN34" s="85"/>
      <c r="EO34" s="85"/>
      <c r="EP34" s="85"/>
      <c r="EQ34" s="85"/>
      <c r="ER34" s="85"/>
      <c r="ES34" s="85"/>
      <c r="ET34" s="95">
        <f t="shared" si="25"/>
        <v>0</v>
      </c>
      <c r="EU34" s="85"/>
      <c r="EV34" s="85"/>
      <c r="EW34" s="85"/>
      <c r="EX34" s="85"/>
      <c r="EY34" s="85"/>
      <c r="EZ34" s="85"/>
      <c r="FA34" s="85"/>
      <c r="FB34" s="85"/>
      <c r="FC34" s="85"/>
      <c r="FD34" s="85"/>
      <c r="FE34" s="85"/>
      <c r="FF34" s="85"/>
      <c r="FG34" s="85"/>
      <c r="FH34" s="85"/>
      <c r="FI34" s="85"/>
      <c r="FJ34" s="85"/>
      <c r="FK34" s="85"/>
      <c r="FL34" s="95">
        <f t="shared" si="26"/>
        <v>0</v>
      </c>
      <c r="FM34" s="85"/>
      <c r="FN34" s="85"/>
      <c r="FO34" s="85"/>
      <c r="FP34" s="85"/>
      <c r="FQ34" s="85"/>
      <c r="FR34" s="85"/>
      <c r="FS34" s="85"/>
      <c r="FT34" s="85"/>
      <c r="FU34" s="85"/>
      <c r="FV34" s="85"/>
      <c r="FW34" s="85"/>
      <c r="FX34" s="85"/>
      <c r="FY34" s="85"/>
      <c r="FZ34" s="85"/>
      <c r="GA34" s="85"/>
      <c r="GB34" s="85"/>
      <c r="GC34" s="85"/>
      <c r="GD34" s="95">
        <f t="shared" si="27"/>
        <v>0</v>
      </c>
      <c r="GE34" s="85"/>
      <c r="GF34" s="85"/>
      <c r="GG34" s="85"/>
      <c r="GH34" s="85"/>
      <c r="GI34" s="85"/>
      <c r="GJ34" s="85"/>
      <c r="GK34" s="85"/>
      <c r="GL34" s="85"/>
      <c r="GM34" s="85"/>
      <c r="GN34" s="85"/>
      <c r="GO34" s="85"/>
      <c r="GP34" s="85"/>
      <c r="GQ34" s="85"/>
      <c r="GR34" s="85"/>
      <c r="GS34" s="85"/>
      <c r="GT34" s="85"/>
      <c r="GU34" s="85"/>
      <c r="GV34" s="95">
        <f t="shared" si="28"/>
        <v>0</v>
      </c>
      <c r="GW34" s="85"/>
      <c r="GX34" s="85"/>
      <c r="GY34" s="85"/>
      <c r="GZ34" s="85"/>
      <c r="HA34" s="85"/>
      <c r="HB34" s="85"/>
      <c r="HC34" s="85"/>
      <c r="HD34" s="85"/>
      <c r="HE34" s="85"/>
      <c r="HF34" s="85"/>
      <c r="HG34" s="85"/>
      <c r="HH34" s="85"/>
      <c r="HI34" s="85"/>
      <c r="HJ34" s="85"/>
      <c r="HK34" s="85"/>
      <c r="HL34" s="85"/>
      <c r="HM34" s="85"/>
      <c r="HN34" s="95">
        <f t="shared" si="29"/>
        <v>0</v>
      </c>
      <c r="HO34" s="85"/>
      <c r="HP34" s="85"/>
      <c r="HQ34" s="85"/>
      <c r="HR34" s="85"/>
      <c r="HS34" s="85"/>
      <c r="HT34" s="85"/>
      <c r="HU34" s="85"/>
      <c r="HV34" s="85"/>
      <c r="HW34" s="85"/>
      <c r="HX34" s="85"/>
      <c r="HY34" s="85"/>
      <c r="HZ34" s="85"/>
      <c r="IA34" s="85"/>
      <c r="IB34" s="85"/>
      <c r="IC34" s="85"/>
      <c r="ID34" s="85"/>
      <c r="IE34" s="85"/>
      <c r="IF34" s="95">
        <f t="shared" si="30"/>
        <v>0</v>
      </c>
      <c r="IG34" s="85"/>
      <c r="IH34" s="85"/>
      <c r="II34" s="85"/>
      <c r="IJ34" s="85"/>
      <c r="IK34" s="85"/>
      <c r="IL34" s="85"/>
      <c r="IM34" s="85"/>
      <c r="IN34" s="85"/>
      <c r="IO34" s="85"/>
      <c r="IP34" s="85"/>
      <c r="IQ34" s="85"/>
      <c r="IR34" s="85"/>
      <c r="IS34" s="85"/>
      <c r="IT34" s="85"/>
      <c r="IU34" s="85"/>
      <c r="IV34" s="85"/>
      <c r="IW34" s="85"/>
      <c r="IX34" s="95">
        <f t="shared" si="31"/>
        <v>0</v>
      </c>
      <c r="IY34" s="85"/>
      <c r="IZ34" s="85"/>
      <c r="JA34" s="85"/>
      <c r="JB34" s="85"/>
      <c r="JC34" s="85"/>
      <c r="JD34" s="85"/>
      <c r="JE34" s="85"/>
      <c r="JF34" s="85"/>
      <c r="JG34" s="85"/>
      <c r="JH34" s="85"/>
      <c r="JI34" s="85"/>
      <c r="JJ34" s="85"/>
      <c r="JK34" s="85"/>
      <c r="JL34" s="85"/>
      <c r="JM34" s="85"/>
      <c r="JN34" s="85"/>
      <c r="JO34" s="85"/>
      <c r="JP34" s="95">
        <f t="shared" si="32"/>
        <v>0</v>
      </c>
      <c r="JQ34" s="85"/>
      <c r="JR34" s="85"/>
      <c r="JS34" s="85"/>
      <c r="JT34" s="85"/>
      <c r="JU34" s="85"/>
      <c r="JV34" s="85"/>
      <c r="JW34" s="85"/>
      <c r="JX34" s="85"/>
      <c r="JY34" s="85"/>
      <c r="JZ34" s="85"/>
      <c r="KA34" s="85"/>
      <c r="KB34" s="85"/>
      <c r="KC34" s="85"/>
      <c r="KD34" s="85"/>
      <c r="KE34" s="85"/>
      <c r="KF34" s="85"/>
      <c r="KG34" s="85"/>
      <c r="KH34" s="95">
        <f t="shared" si="33"/>
        <v>0</v>
      </c>
      <c r="KI34" s="85"/>
      <c r="KJ34" s="85"/>
      <c r="KK34" s="85"/>
      <c r="KL34" s="85"/>
      <c r="KM34" s="85"/>
      <c r="KN34" s="85"/>
      <c r="KO34" s="85"/>
      <c r="KP34" s="85"/>
      <c r="KQ34" s="85"/>
      <c r="KR34" s="85"/>
      <c r="KS34" s="85"/>
      <c r="KT34" s="85"/>
      <c r="KU34" s="85"/>
      <c r="KV34" s="85"/>
      <c r="KW34" s="85"/>
      <c r="KX34" s="85"/>
      <c r="KY34" s="85"/>
      <c r="KZ34" s="95">
        <f t="shared" si="34"/>
        <v>0</v>
      </c>
      <c r="LA34" s="85"/>
      <c r="LB34" s="85"/>
      <c r="LC34" s="85"/>
      <c r="LD34" s="85"/>
      <c r="LE34" s="85"/>
      <c r="LF34" s="85"/>
      <c r="LG34" s="85"/>
      <c r="LH34" s="85"/>
      <c r="LI34" s="85"/>
      <c r="LJ34" s="85"/>
      <c r="LK34" s="85"/>
      <c r="LL34" s="85"/>
      <c r="LM34" s="85"/>
      <c r="LN34" s="85"/>
      <c r="LO34" s="85"/>
      <c r="LP34" s="85"/>
      <c r="LQ34" s="85"/>
      <c r="LR34" s="95">
        <f t="shared" si="35"/>
        <v>0</v>
      </c>
      <c r="LS34" s="85"/>
      <c r="LT34" s="85"/>
      <c r="LU34" s="85"/>
      <c r="LV34" s="85"/>
      <c r="LW34" s="85"/>
      <c r="LX34" s="85"/>
      <c r="LY34" s="85"/>
      <c r="LZ34" s="85"/>
      <c r="MA34" s="85"/>
      <c r="MB34" s="85"/>
      <c r="MC34" s="85"/>
      <c r="MD34" s="85"/>
      <c r="ME34" s="85"/>
      <c r="MF34" s="85"/>
      <c r="MG34" s="85"/>
      <c r="MH34" s="85"/>
      <c r="MI34" s="85"/>
      <c r="MJ34" s="95">
        <f t="shared" si="36"/>
        <v>0</v>
      </c>
      <c r="MK34" s="85"/>
      <c r="ML34" s="85"/>
      <c r="MM34" s="85"/>
      <c r="MN34" s="85"/>
      <c r="MO34" s="85"/>
      <c r="MP34" s="85"/>
      <c r="MQ34" s="85"/>
      <c r="MR34" s="85"/>
      <c r="MS34" s="85"/>
      <c r="MT34" s="85"/>
      <c r="MU34" s="85"/>
      <c r="MV34" s="85"/>
      <c r="MW34" s="85"/>
      <c r="MX34" s="85"/>
      <c r="MY34" s="85"/>
      <c r="MZ34" s="85"/>
      <c r="NA34" s="85"/>
      <c r="NB34" s="95">
        <f t="shared" si="37"/>
        <v>0</v>
      </c>
      <c r="NC34" s="85"/>
      <c r="ND34" s="85"/>
      <c r="NE34" s="85"/>
      <c r="NF34" s="85"/>
      <c r="NG34" s="85"/>
      <c r="NH34" s="85"/>
      <c r="NI34" s="85"/>
      <c r="NJ34" s="85"/>
      <c r="NK34" s="85"/>
      <c r="NL34" s="85"/>
      <c r="NM34" s="85"/>
      <c r="NN34" s="85"/>
      <c r="NO34" s="85"/>
      <c r="NP34" s="85"/>
      <c r="NQ34" s="85"/>
      <c r="NR34" s="85"/>
      <c r="NS34" s="85"/>
      <c r="NT34" s="95">
        <f t="shared" si="38"/>
        <v>0</v>
      </c>
      <c r="NU34" s="130">
        <f t="shared" si="2"/>
        <v>0</v>
      </c>
      <c r="NV34" s="130">
        <f t="shared" si="3"/>
        <v>0</v>
      </c>
      <c r="NW34" s="130">
        <f t="shared" si="4"/>
        <v>0</v>
      </c>
      <c r="NX34" s="130">
        <f t="shared" si="5"/>
        <v>0</v>
      </c>
      <c r="NY34" s="130">
        <f t="shared" si="6"/>
        <v>0</v>
      </c>
      <c r="NZ34" s="130">
        <f t="shared" si="7"/>
        <v>0</v>
      </c>
      <c r="OA34" s="130">
        <f t="shared" si="8"/>
        <v>0</v>
      </c>
      <c r="OB34" s="130">
        <f t="shared" si="9"/>
        <v>0</v>
      </c>
      <c r="OC34" s="130">
        <f t="shared" si="10"/>
        <v>0</v>
      </c>
      <c r="OD34" s="130">
        <f t="shared" si="11"/>
        <v>0</v>
      </c>
      <c r="OE34" s="130">
        <f t="shared" si="12"/>
        <v>0</v>
      </c>
      <c r="OF34" s="130">
        <f t="shared" si="13"/>
        <v>0</v>
      </c>
      <c r="OG34" s="130">
        <f t="shared" si="14"/>
        <v>0</v>
      </c>
      <c r="OH34" s="130">
        <f t="shared" si="15"/>
        <v>0</v>
      </c>
      <c r="OI34" s="130">
        <f t="shared" si="16"/>
        <v>0</v>
      </c>
      <c r="OJ34" s="130">
        <f t="shared" si="17"/>
        <v>0</v>
      </c>
      <c r="OK34" s="130">
        <f t="shared" si="18"/>
        <v>0</v>
      </c>
      <c r="OL34" s="130">
        <f t="shared" si="39"/>
        <v>0</v>
      </c>
    </row>
    <row r="35" spans="1:402" x14ac:dyDescent="0.2">
      <c r="A35" s="84" t="s">
        <v>432</v>
      </c>
      <c r="B35" s="56"/>
      <c r="C35" s="124"/>
      <c r="D35" s="124"/>
      <c r="E35" s="80">
        <f t="shared" si="40"/>
        <v>0</v>
      </c>
      <c r="F35" s="66" t="s">
        <v>644</v>
      </c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95">
        <f t="shared" si="20"/>
        <v>0</v>
      </c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95">
        <f t="shared" si="21"/>
        <v>0</v>
      </c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95">
        <f t="shared" si="22"/>
        <v>0</v>
      </c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95">
        <f t="shared" si="23"/>
        <v>0</v>
      </c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95">
        <f t="shared" si="0"/>
        <v>0</v>
      </c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95">
        <f t="shared" si="1"/>
        <v>0</v>
      </c>
      <c r="DK35" s="85"/>
      <c r="DL35" s="85"/>
      <c r="DM35" s="85"/>
      <c r="DN35" s="85"/>
      <c r="DO35" s="85"/>
      <c r="DP35" s="85"/>
      <c r="DQ35" s="85"/>
      <c r="DR35" s="85"/>
      <c r="DS35" s="85"/>
      <c r="DT35" s="85"/>
      <c r="DU35" s="85"/>
      <c r="DV35" s="85"/>
      <c r="DW35" s="85"/>
      <c r="DX35" s="85"/>
      <c r="DY35" s="85"/>
      <c r="DZ35" s="85"/>
      <c r="EA35" s="85"/>
      <c r="EB35" s="95">
        <f t="shared" si="24"/>
        <v>0</v>
      </c>
      <c r="EC35" s="85"/>
      <c r="ED35" s="85"/>
      <c r="EE35" s="85"/>
      <c r="EF35" s="85"/>
      <c r="EG35" s="85"/>
      <c r="EH35" s="85"/>
      <c r="EI35" s="85"/>
      <c r="EJ35" s="85"/>
      <c r="EK35" s="85"/>
      <c r="EL35" s="85"/>
      <c r="EM35" s="85"/>
      <c r="EN35" s="85"/>
      <c r="EO35" s="85"/>
      <c r="EP35" s="85"/>
      <c r="EQ35" s="85"/>
      <c r="ER35" s="85"/>
      <c r="ES35" s="85"/>
      <c r="ET35" s="95">
        <f t="shared" si="25"/>
        <v>0</v>
      </c>
      <c r="EU35" s="85"/>
      <c r="EV35" s="85"/>
      <c r="EW35" s="85"/>
      <c r="EX35" s="85"/>
      <c r="EY35" s="85"/>
      <c r="EZ35" s="85"/>
      <c r="FA35" s="85"/>
      <c r="FB35" s="85"/>
      <c r="FC35" s="85"/>
      <c r="FD35" s="85"/>
      <c r="FE35" s="85"/>
      <c r="FF35" s="85"/>
      <c r="FG35" s="85"/>
      <c r="FH35" s="85"/>
      <c r="FI35" s="85"/>
      <c r="FJ35" s="85"/>
      <c r="FK35" s="85"/>
      <c r="FL35" s="95">
        <f t="shared" si="26"/>
        <v>0</v>
      </c>
      <c r="FM35" s="85"/>
      <c r="FN35" s="85"/>
      <c r="FO35" s="85"/>
      <c r="FP35" s="85"/>
      <c r="FQ35" s="85"/>
      <c r="FR35" s="85"/>
      <c r="FS35" s="85"/>
      <c r="FT35" s="85"/>
      <c r="FU35" s="85"/>
      <c r="FV35" s="85"/>
      <c r="FW35" s="85"/>
      <c r="FX35" s="85"/>
      <c r="FY35" s="85"/>
      <c r="FZ35" s="85"/>
      <c r="GA35" s="85"/>
      <c r="GB35" s="85"/>
      <c r="GC35" s="85"/>
      <c r="GD35" s="95">
        <f t="shared" si="27"/>
        <v>0</v>
      </c>
      <c r="GE35" s="85"/>
      <c r="GF35" s="85"/>
      <c r="GG35" s="85"/>
      <c r="GH35" s="85"/>
      <c r="GI35" s="85"/>
      <c r="GJ35" s="85"/>
      <c r="GK35" s="85"/>
      <c r="GL35" s="85"/>
      <c r="GM35" s="85"/>
      <c r="GN35" s="85"/>
      <c r="GO35" s="85"/>
      <c r="GP35" s="85"/>
      <c r="GQ35" s="85"/>
      <c r="GR35" s="85"/>
      <c r="GS35" s="85"/>
      <c r="GT35" s="85"/>
      <c r="GU35" s="85"/>
      <c r="GV35" s="95">
        <f t="shared" si="28"/>
        <v>0</v>
      </c>
      <c r="GW35" s="85"/>
      <c r="GX35" s="85"/>
      <c r="GY35" s="85"/>
      <c r="GZ35" s="85"/>
      <c r="HA35" s="85"/>
      <c r="HB35" s="85"/>
      <c r="HC35" s="85"/>
      <c r="HD35" s="85"/>
      <c r="HE35" s="85"/>
      <c r="HF35" s="85"/>
      <c r="HG35" s="85"/>
      <c r="HH35" s="85"/>
      <c r="HI35" s="85"/>
      <c r="HJ35" s="85"/>
      <c r="HK35" s="85"/>
      <c r="HL35" s="85"/>
      <c r="HM35" s="85"/>
      <c r="HN35" s="95">
        <f t="shared" si="29"/>
        <v>0</v>
      </c>
      <c r="HO35" s="85"/>
      <c r="HP35" s="85"/>
      <c r="HQ35" s="85"/>
      <c r="HR35" s="85"/>
      <c r="HS35" s="85"/>
      <c r="HT35" s="85"/>
      <c r="HU35" s="85"/>
      <c r="HV35" s="85"/>
      <c r="HW35" s="85"/>
      <c r="HX35" s="85"/>
      <c r="HY35" s="85"/>
      <c r="HZ35" s="85"/>
      <c r="IA35" s="85"/>
      <c r="IB35" s="85"/>
      <c r="IC35" s="85"/>
      <c r="ID35" s="85"/>
      <c r="IE35" s="85"/>
      <c r="IF35" s="95">
        <f t="shared" si="30"/>
        <v>0</v>
      </c>
      <c r="IG35" s="85"/>
      <c r="IH35" s="85"/>
      <c r="II35" s="85"/>
      <c r="IJ35" s="85"/>
      <c r="IK35" s="85"/>
      <c r="IL35" s="85"/>
      <c r="IM35" s="85"/>
      <c r="IN35" s="85"/>
      <c r="IO35" s="85"/>
      <c r="IP35" s="85"/>
      <c r="IQ35" s="85"/>
      <c r="IR35" s="85"/>
      <c r="IS35" s="85"/>
      <c r="IT35" s="85"/>
      <c r="IU35" s="85"/>
      <c r="IV35" s="85"/>
      <c r="IW35" s="85"/>
      <c r="IX35" s="95">
        <f t="shared" si="31"/>
        <v>0</v>
      </c>
      <c r="IY35" s="85"/>
      <c r="IZ35" s="85"/>
      <c r="JA35" s="85"/>
      <c r="JB35" s="85"/>
      <c r="JC35" s="85"/>
      <c r="JD35" s="85"/>
      <c r="JE35" s="85"/>
      <c r="JF35" s="85"/>
      <c r="JG35" s="85"/>
      <c r="JH35" s="85"/>
      <c r="JI35" s="85"/>
      <c r="JJ35" s="85"/>
      <c r="JK35" s="85"/>
      <c r="JL35" s="85"/>
      <c r="JM35" s="85"/>
      <c r="JN35" s="85"/>
      <c r="JO35" s="85"/>
      <c r="JP35" s="95">
        <f t="shared" si="32"/>
        <v>0</v>
      </c>
      <c r="JQ35" s="85"/>
      <c r="JR35" s="85"/>
      <c r="JS35" s="85"/>
      <c r="JT35" s="85"/>
      <c r="JU35" s="85"/>
      <c r="JV35" s="85"/>
      <c r="JW35" s="85"/>
      <c r="JX35" s="85"/>
      <c r="JY35" s="85"/>
      <c r="JZ35" s="85"/>
      <c r="KA35" s="85"/>
      <c r="KB35" s="85"/>
      <c r="KC35" s="85"/>
      <c r="KD35" s="85"/>
      <c r="KE35" s="85"/>
      <c r="KF35" s="85"/>
      <c r="KG35" s="85"/>
      <c r="KH35" s="95">
        <f t="shared" si="33"/>
        <v>0</v>
      </c>
      <c r="KI35" s="85"/>
      <c r="KJ35" s="85"/>
      <c r="KK35" s="85"/>
      <c r="KL35" s="85"/>
      <c r="KM35" s="85"/>
      <c r="KN35" s="85"/>
      <c r="KO35" s="85"/>
      <c r="KP35" s="85"/>
      <c r="KQ35" s="85"/>
      <c r="KR35" s="85"/>
      <c r="KS35" s="85"/>
      <c r="KT35" s="85"/>
      <c r="KU35" s="85"/>
      <c r="KV35" s="85"/>
      <c r="KW35" s="85"/>
      <c r="KX35" s="85"/>
      <c r="KY35" s="85"/>
      <c r="KZ35" s="95">
        <f t="shared" si="34"/>
        <v>0</v>
      </c>
      <c r="LA35" s="85"/>
      <c r="LB35" s="85"/>
      <c r="LC35" s="85"/>
      <c r="LD35" s="85"/>
      <c r="LE35" s="85"/>
      <c r="LF35" s="85"/>
      <c r="LG35" s="85"/>
      <c r="LH35" s="85"/>
      <c r="LI35" s="85"/>
      <c r="LJ35" s="85"/>
      <c r="LK35" s="85"/>
      <c r="LL35" s="85"/>
      <c r="LM35" s="85"/>
      <c r="LN35" s="85"/>
      <c r="LO35" s="85"/>
      <c r="LP35" s="85"/>
      <c r="LQ35" s="85"/>
      <c r="LR35" s="95">
        <f t="shared" si="35"/>
        <v>0</v>
      </c>
      <c r="LS35" s="85"/>
      <c r="LT35" s="85"/>
      <c r="LU35" s="85"/>
      <c r="LV35" s="85"/>
      <c r="LW35" s="85"/>
      <c r="LX35" s="85"/>
      <c r="LY35" s="85"/>
      <c r="LZ35" s="85"/>
      <c r="MA35" s="85"/>
      <c r="MB35" s="85"/>
      <c r="MC35" s="85"/>
      <c r="MD35" s="85"/>
      <c r="ME35" s="85"/>
      <c r="MF35" s="85"/>
      <c r="MG35" s="85"/>
      <c r="MH35" s="85"/>
      <c r="MI35" s="85"/>
      <c r="MJ35" s="95">
        <f t="shared" si="36"/>
        <v>0</v>
      </c>
      <c r="MK35" s="85"/>
      <c r="ML35" s="85"/>
      <c r="MM35" s="85"/>
      <c r="MN35" s="85"/>
      <c r="MO35" s="85"/>
      <c r="MP35" s="85"/>
      <c r="MQ35" s="85"/>
      <c r="MR35" s="85"/>
      <c r="MS35" s="85"/>
      <c r="MT35" s="85"/>
      <c r="MU35" s="85"/>
      <c r="MV35" s="85"/>
      <c r="MW35" s="85"/>
      <c r="MX35" s="85"/>
      <c r="MY35" s="85"/>
      <c r="MZ35" s="85"/>
      <c r="NA35" s="85"/>
      <c r="NB35" s="95">
        <f t="shared" si="37"/>
        <v>0</v>
      </c>
      <c r="NC35" s="85"/>
      <c r="ND35" s="85"/>
      <c r="NE35" s="85"/>
      <c r="NF35" s="85"/>
      <c r="NG35" s="85"/>
      <c r="NH35" s="85"/>
      <c r="NI35" s="85"/>
      <c r="NJ35" s="85"/>
      <c r="NK35" s="85"/>
      <c r="NL35" s="85"/>
      <c r="NM35" s="85"/>
      <c r="NN35" s="85"/>
      <c r="NO35" s="85"/>
      <c r="NP35" s="85"/>
      <c r="NQ35" s="85"/>
      <c r="NR35" s="85"/>
      <c r="NS35" s="85"/>
      <c r="NT35" s="95">
        <f t="shared" si="38"/>
        <v>0</v>
      </c>
      <c r="NU35" s="130">
        <f t="shared" si="2"/>
        <v>0</v>
      </c>
      <c r="NV35" s="130">
        <f t="shared" si="3"/>
        <v>0</v>
      </c>
      <c r="NW35" s="130">
        <f t="shared" si="4"/>
        <v>0</v>
      </c>
      <c r="NX35" s="130">
        <f t="shared" si="5"/>
        <v>0</v>
      </c>
      <c r="NY35" s="130">
        <f t="shared" si="6"/>
        <v>0</v>
      </c>
      <c r="NZ35" s="130">
        <f t="shared" si="7"/>
        <v>0</v>
      </c>
      <c r="OA35" s="130">
        <f t="shared" si="8"/>
        <v>0</v>
      </c>
      <c r="OB35" s="130">
        <f t="shared" si="9"/>
        <v>0</v>
      </c>
      <c r="OC35" s="130">
        <f t="shared" si="10"/>
        <v>0</v>
      </c>
      <c r="OD35" s="130">
        <f t="shared" si="11"/>
        <v>0</v>
      </c>
      <c r="OE35" s="130">
        <f t="shared" si="12"/>
        <v>0</v>
      </c>
      <c r="OF35" s="130">
        <f t="shared" si="13"/>
        <v>0</v>
      </c>
      <c r="OG35" s="130">
        <f t="shared" si="14"/>
        <v>0</v>
      </c>
      <c r="OH35" s="130">
        <f t="shared" si="15"/>
        <v>0</v>
      </c>
      <c r="OI35" s="130">
        <f t="shared" si="16"/>
        <v>0</v>
      </c>
      <c r="OJ35" s="130">
        <f t="shared" si="17"/>
        <v>0</v>
      </c>
      <c r="OK35" s="130">
        <f t="shared" si="18"/>
        <v>0</v>
      </c>
      <c r="OL35" s="130">
        <f t="shared" si="39"/>
        <v>0</v>
      </c>
    </row>
    <row r="36" spans="1:402" x14ac:dyDescent="0.2">
      <c r="A36" s="84" t="s">
        <v>432</v>
      </c>
      <c r="B36" s="56"/>
      <c r="C36" s="124"/>
      <c r="D36" s="124"/>
      <c r="E36" s="80">
        <f t="shared" si="40"/>
        <v>0</v>
      </c>
      <c r="F36" s="66" t="s">
        <v>644</v>
      </c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95">
        <f t="shared" si="20"/>
        <v>0</v>
      </c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95">
        <f t="shared" si="21"/>
        <v>0</v>
      </c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95">
        <f t="shared" si="22"/>
        <v>0</v>
      </c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95">
        <f t="shared" si="23"/>
        <v>0</v>
      </c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95">
        <f t="shared" si="0"/>
        <v>0</v>
      </c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95">
        <f t="shared" si="1"/>
        <v>0</v>
      </c>
      <c r="DK36" s="85"/>
      <c r="DL36" s="85"/>
      <c r="DM36" s="85"/>
      <c r="DN36" s="85"/>
      <c r="DO36" s="85"/>
      <c r="DP36" s="85"/>
      <c r="DQ36" s="85"/>
      <c r="DR36" s="85"/>
      <c r="DS36" s="85"/>
      <c r="DT36" s="85"/>
      <c r="DU36" s="85"/>
      <c r="DV36" s="85"/>
      <c r="DW36" s="85"/>
      <c r="DX36" s="85"/>
      <c r="DY36" s="85"/>
      <c r="DZ36" s="85"/>
      <c r="EA36" s="85"/>
      <c r="EB36" s="95">
        <f t="shared" si="24"/>
        <v>0</v>
      </c>
      <c r="EC36" s="85"/>
      <c r="ED36" s="85"/>
      <c r="EE36" s="85"/>
      <c r="EF36" s="85"/>
      <c r="EG36" s="85"/>
      <c r="EH36" s="85"/>
      <c r="EI36" s="85"/>
      <c r="EJ36" s="85"/>
      <c r="EK36" s="85"/>
      <c r="EL36" s="85"/>
      <c r="EM36" s="85"/>
      <c r="EN36" s="85"/>
      <c r="EO36" s="85"/>
      <c r="EP36" s="85"/>
      <c r="EQ36" s="85"/>
      <c r="ER36" s="85"/>
      <c r="ES36" s="85"/>
      <c r="ET36" s="95">
        <f t="shared" si="25"/>
        <v>0</v>
      </c>
      <c r="EU36" s="85"/>
      <c r="EV36" s="85"/>
      <c r="EW36" s="85"/>
      <c r="EX36" s="85"/>
      <c r="EY36" s="85"/>
      <c r="EZ36" s="85"/>
      <c r="FA36" s="85"/>
      <c r="FB36" s="85"/>
      <c r="FC36" s="85"/>
      <c r="FD36" s="85"/>
      <c r="FE36" s="85"/>
      <c r="FF36" s="85"/>
      <c r="FG36" s="85"/>
      <c r="FH36" s="85"/>
      <c r="FI36" s="85"/>
      <c r="FJ36" s="85"/>
      <c r="FK36" s="85"/>
      <c r="FL36" s="95">
        <f t="shared" si="26"/>
        <v>0</v>
      </c>
      <c r="FM36" s="85"/>
      <c r="FN36" s="85"/>
      <c r="FO36" s="85"/>
      <c r="FP36" s="85"/>
      <c r="FQ36" s="85"/>
      <c r="FR36" s="85"/>
      <c r="FS36" s="85"/>
      <c r="FT36" s="85"/>
      <c r="FU36" s="85"/>
      <c r="FV36" s="85"/>
      <c r="FW36" s="85"/>
      <c r="FX36" s="85"/>
      <c r="FY36" s="85"/>
      <c r="FZ36" s="85"/>
      <c r="GA36" s="85"/>
      <c r="GB36" s="85"/>
      <c r="GC36" s="85"/>
      <c r="GD36" s="95">
        <f t="shared" si="27"/>
        <v>0</v>
      </c>
      <c r="GE36" s="85"/>
      <c r="GF36" s="85"/>
      <c r="GG36" s="85"/>
      <c r="GH36" s="85"/>
      <c r="GI36" s="85"/>
      <c r="GJ36" s="85"/>
      <c r="GK36" s="85"/>
      <c r="GL36" s="85"/>
      <c r="GM36" s="85"/>
      <c r="GN36" s="85"/>
      <c r="GO36" s="85"/>
      <c r="GP36" s="85"/>
      <c r="GQ36" s="85"/>
      <c r="GR36" s="85"/>
      <c r="GS36" s="85"/>
      <c r="GT36" s="85"/>
      <c r="GU36" s="85"/>
      <c r="GV36" s="95">
        <f t="shared" si="28"/>
        <v>0</v>
      </c>
      <c r="GW36" s="85"/>
      <c r="GX36" s="85"/>
      <c r="GY36" s="85"/>
      <c r="GZ36" s="85"/>
      <c r="HA36" s="85"/>
      <c r="HB36" s="85"/>
      <c r="HC36" s="85"/>
      <c r="HD36" s="85"/>
      <c r="HE36" s="85"/>
      <c r="HF36" s="85"/>
      <c r="HG36" s="85"/>
      <c r="HH36" s="85"/>
      <c r="HI36" s="85"/>
      <c r="HJ36" s="85"/>
      <c r="HK36" s="85"/>
      <c r="HL36" s="85"/>
      <c r="HM36" s="85"/>
      <c r="HN36" s="95">
        <f t="shared" si="29"/>
        <v>0</v>
      </c>
      <c r="HO36" s="85"/>
      <c r="HP36" s="85"/>
      <c r="HQ36" s="85"/>
      <c r="HR36" s="85"/>
      <c r="HS36" s="85"/>
      <c r="HT36" s="85"/>
      <c r="HU36" s="85"/>
      <c r="HV36" s="85"/>
      <c r="HW36" s="85"/>
      <c r="HX36" s="85"/>
      <c r="HY36" s="85"/>
      <c r="HZ36" s="85"/>
      <c r="IA36" s="85"/>
      <c r="IB36" s="85"/>
      <c r="IC36" s="85"/>
      <c r="ID36" s="85"/>
      <c r="IE36" s="85"/>
      <c r="IF36" s="95">
        <f t="shared" si="30"/>
        <v>0</v>
      </c>
      <c r="IG36" s="85"/>
      <c r="IH36" s="85"/>
      <c r="II36" s="85"/>
      <c r="IJ36" s="85"/>
      <c r="IK36" s="85"/>
      <c r="IL36" s="85"/>
      <c r="IM36" s="85"/>
      <c r="IN36" s="85"/>
      <c r="IO36" s="85"/>
      <c r="IP36" s="85"/>
      <c r="IQ36" s="85"/>
      <c r="IR36" s="85"/>
      <c r="IS36" s="85"/>
      <c r="IT36" s="85"/>
      <c r="IU36" s="85"/>
      <c r="IV36" s="85"/>
      <c r="IW36" s="85"/>
      <c r="IX36" s="95">
        <f t="shared" si="31"/>
        <v>0</v>
      </c>
      <c r="IY36" s="85"/>
      <c r="IZ36" s="85"/>
      <c r="JA36" s="85"/>
      <c r="JB36" s="85"/>
      <c r="JC36" s="85"/>
      <c r="JD36" s="85"/>
      <c r="JE36" s="85"/>
      <c r="JF36" s="85"/>
      <c r="JG36" s="85"/>
      <c r="JH36" s="85"/>
      <c r="JI36" s="85"/>
      <c r="JJ36" s="85"/>
      <c r="JK36" s="85"/>
      <c r="JL36" s="85"/>
      <c r="JM36" s="85"/>
      <c r="JN36" s="85"/>
      <c r="JO36" s="85"/>
      <c r="JP36" s="95">
        <f t="shared" si="32"/>
        <v>0</v>
      </c>
      <c r="JQ36" s="85"/>
      <c r="JR36" s="85"/>
      <c r="JS36" s="85"/>
      <c r="JT36" s="85"/>
      <c r="JU36" s="85"/>
      <c r="JV36" s="85"/>
      <c r="JW36" s="85"/>
      <c r="JX36" s="85"/>
      <c r="JY36" s="85"/>
      <c r="JZ36" s="85"/>
      <c r="KA36" s="85"/>
      <c r="KB36" s="85"/>
      <c r="KC36" s="85"/>
      <c r="KD36" s="85"/>
      <c r="KE36" s="85"/>
      <c r="KF36" s="85"/>
      <c r="KG36" s="85"/>
      <c r="KH36" s="95">
        <f t="shared" si="33"/>
        <v>0</v>
      </c>
      <c r="KI36" s="85"/>
      <c r="KJ36" s="85"/>
      <c r="KK36" s="85"/>
      <c r="KL36" s="85"/>
      <c r="KM36" s="85"/>
      <c r="KN36" s="85"/>
      <c r="KO36" s="85"/>
      <c r="KP36" s="85"/>
      <c r="KQ36" s="85"/>
      <c r="KR36" s="85"/>
      <c r="KS36" s="85"/>
      <c r="KT36" s="85"/>
      <c r="KU36" s="85"/>
      <c r="KV36" s="85"/>
      <c r="KW36" s="85"/>
      <c r="KX36" s="85"/>
      <c r="KY36" s="85"/>
      <c r="KZ36" s="95">
        <f t="shared" si="34"/>
        <v>0</v>
      </c>
      <c r="LA36" s="85"/>
      <c r="LB36" s="85"/>
      <c r="LC36" s="85"/>
      <c r="LD36" s="85"/>
      <c r="LE36" s="85"/>
      <c r="LF36" s="85"/>
      <c r="LG36" s="85"/>
      <c r="LH36" s="85"/>
      <c r="LI36" s="85"/>
      <c r="LJ36" s="85"/>
      <c r="LK36" s="85"/>
      <c r="LL36" s="85"/>
      <c r="LM36" s="85"/>
      <c r="LN36" s="85"/>
      <c r="LO36" s="85"/>
      <c r="LP36" s="85"/>
      <c r="LQ36" s="85"/>
      <c r="LR36" s="95">
        <f t="shared" si="35"/>
        <v>0</v>
      </c>
      <c r="LS36" s="85"/>
      <c r="LT36" s="85"/>
      <c r="LU36" s="85"/>
      <c r="LV36" s="85"/>
      <c r="LW36" s="85"/>
      <c r="LX36" s="85"/>
      <c r="LY36" s="85"/>
      <c r="LZ36" s="85"/>
      <c r="MA36" s="85"/>
      <c r="MB36" s="85"/>
      <c r="MC36" s="85"/>
      <c r="MD36" s="85"/>
      <c r="ME36" s="85"/>
      <c r="MF36" s="85"/>
      <c r="MG36" s="85"/>
      <c r="MH36" s="85"/>
      <c r="MI36" s="85"/>
      <c r="MJ36" s="95">
        <f t="shared" si="36"/>
        <v>0</v>
      </c>
      <c r="MK36" s="85"/>
      <c r="ML36" s="85"/>
      <c r="MM36" s="85"/>
      <c r="MN36" s="85"/>
      <c r="MO36" s="85"/>
      <c r="MP36" s="85"/>
      <c r="MQ36" s="85"/>
      <c r="MR36" s="85"/>
      <c r="MS36" s="85"/>
      <c r="MT36" s="85"/>
      <c r="MU36" s="85"/>
      <c r="MV36" s="85"/>
      <c r="MW36" s="85"/>
      <c r="MX36" s="85"/>
      <c r="MY36" s="85"/>
      <c r="MZ36" s="85"/>
      <c r="NA36" s="85"/>
      <c r="NB36" s="95">
        <f t="shared" si="37"/>
        <v>0</v>
      </c>
      <c r="NC36" s="85"/>
      <c r="ND36" s="85"/>
      <c r="NE36" s="85"/>
      <c r="NF36" s="85"/>
      <c r="NG36" s="85"/>
      <c r="NH36" s="85"/>
      <c r="NI36" s="85"/>
      <c r="NJ36" s="85"/>
      <c r="NK36" s="85"/>
      <c r="NL36" s="85"/>
      <c r="NM36" s="85"/>
      <c r="NN36" s="85"/>
      <c r="NO36" s="85"/>
      <c r="NP36" s="85"/>
      <c r="NQ36" s="85"/>
      <c r="NR36" s="85"/>
      <c r="NS36" s="85"/>
      <c r="NT36" s="95">
        <f t="shared" si="38"/>
        <v>0</v>
      </c>
      <c r="NU36" s="130">
        <f t="shared" si="2"/>
        <v>0</v>
      </c>
      <c r="NV36" s="130">
        <f t="shared" si="3"/>
        <v>0</v>
      </c>
      <c r="NW36" s="130">
        <f t="shared" si="4"/>
        <v>0</v>
      </c>
      <c r="NX36" s="130">
        <f t="shared" si="5"/>
        <v>0</v>
      </c>
      <c r="NY36" s="130">
        <f t="shared" si="6"/>
        <v>0</v>
      </c>
      <c r="NZ36" s="130">
        <f t="shared" si="7"/>
        <v>0</v>
      </c>
      <c r="OA36" s="130">
        <f t="shared" si="8"/>
        <v>0</v>
      </c>
      <c r="OB36" s="130">
        <f t="shared" si="9"/>
        <v>0</v>
      </c>
      <c r="OC36" s="130">
        <f t="shared" si="10"/>
        <v>0</v>
      </c>
      <c r="OD36" s="130">
        <f t="shared" si="11"/>
        <v>0</v>
      </c>
      <c r="OE36" s="130">
        <f t="shared" si="12"/>
        <v>0</v>
      </c>
      <c r="OF36" s="130">
        <f t="shared" si="13"/>
        <v>0</v>
      </c>
      <c r="OG36" s="130">
        <f t="shared" si="14"/>
        <v>0</v>
      </c>
      <c r="OH36" s="130">
        <f t="shared" si="15"/>
        <v>0</v>
      </c>
      <c r="OI36" s="130">
        <f t="shared" si="16"/>
        <v>0</v>
      </c>
      <c r="OJ36" s="130">
        <f t="shared" si="17"/>
        <v>0</v>
      </c>
      <c r="OK36" s="130">
        <f t="shared" si="18"/>
        <v>0</v>
      </c>
      <c r="OL36" s="130">
        <f t="shared" si="39"/>
        <v>0</v>
      </c>
    </row>
    <row r="37" spans="1:402" x14ac:dyDescent="0.2">
      <c r="A37" s="84" t="s">
        <v>432</v>
      </c>
      <c r="B37" s="56"/>
      <c r="C37" s="124"/>
      <c r="D37" s="124"/>
      <c r="E37" s="80">
        <f t="shared" si="40"/>
        <v>0</v>
      </c>
      <c r="F37" s="66" t="s">
        <v>644</v>
      </c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95">
        <f t="shared" si="20"/>
        <v>0</v>
      </c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95">
        <f t="shared" si="21"/>
        <v>0</v>
      </c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95">
        <f t="shared" si="22"/>
        <v>0</v>
      </c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95">
        <f t="shared" si="23"/>
        <v>0</v>
      </c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95">
        <f t="shared" si="0"/>
        <v>0</v>
      </c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95">
        <f t="shared" si="1"/>
        <v>0</v>
      </c>
      <c r="DK37" s="85"/>
      <c r="DL37" s="85"/>
      <c r="DM37" s="85"/>
      <c r="DN37" s="85"/>
      <c r="DO37" s="85"/>
      <c r="DP37" s="85"/>
      <c r="DQ37" s="85"/>
      <c r="DR37" s="85"/>
      <c r="DS37" s="85"/>
      <c r="DT37" s="85"/>
      <c r="DU37" s="85"/>
      <c r="DV37" s="85"/>
      <c r="DW37" s="85"/>
      <c r="DX37" s="85"/>
      <c r="DY37" s="85"/>
      <c r="DZ37" s="85"/>
      <c r="EA37" s="85"/>
      <c r="EB37" s="95">
        <f t="shared" si="24"/>
        <v>0</v>
      </c>
      <c r="EC37" s="85"/>
      <c r="ED37" s="85"/>
      <c r="EE37" s="85"/>
      <c r="EF37" s="85"/>
      <c r="EG37" s="85"/>
      <c r="EH37" s="85"/>
      <c r="EI37" s="85"/>
      <c r="EJ37" s="85"/>
      <c r="EK37" s="85"/>
      <c r="EL37" s="85"/>
      <c r="EM37" s="85"/>
      <c r="EN37" s="85"/>
      <c r="EO37" s="85"/>
      <c r="EP37" s="85"/>
      <c r="EQ37" s="85"/>
      <c r="ER37" s="85"/>
      <c r="ES37" s="85"/>
      <c r="ET37" s="95">
        <f t="shared" si="25"/>
        <v>0</v>
      </c>
      <c r="EU37" s="85"/>
      <c r="EV37" s="85"/>
      <c r="EW37" s="85"/>
      <c r="EX37" s="85"/>
      <c r="EY37" s="85"/>
      <c r="EZ37" s="85"/>
      <c r="FA37" s="85"/>
      <c r="FB37" s="85"/>
      <c r="FC37" s="85"/>
      <c r="FD37" s="85"/>
      <c r="FE37" s="85"/>
      <c r="FF37" s="85"/>
      <c r="FG37" s="85"/>
      <c r="FH37" s="85"/>
      <c r="FI37" s="85"/>
      <c r="FJ37" s="85"/>
      <c r="FK37" s="85"/>
      <c r="FL37" s="95">
        <f t="shared" si="26"/>
        <v>0</v>
      </c>
      <c r="FM37" s="85"/>
      <c r="FN37" s="85"/>
      <c r="FO37" s="85"/>
      <c r="FP37" s="85"/>
      <c r="FQ37" s="85"/>
      <c r="FR37" s="85"/>
      <c r="FS37" s="85"/>
      <c r="FT37" s="85"/>
      <c r="FU37" s="85"/>
      <c r="FV37" s="85"/>
      <c r="FW37" s="85"/>
      <c r="FX37" s="85"/>
      <c r="FY37" s="85"/>
      <c r="FZ37" s="85"/>
      <c r="GA37" s="85"/>
      <c r="GB37" s="85"/>
      <c r="GC37" s="85"/>
      <c r="GD37" s="95">
        <f t="shared" si="27"/>
        <v>0</v>
      </c>
      <c r="GE37" s="85"/>
      <c r="GF37" s="85"/>
      <c r="GG37" s="85"/>
      <c r="GH37" s="85"/>
      <c r="GI37" s="85"/>
      <c r="GJ37" s="85"/>
      <c r="GK37" s="85"/>
      <c r="GL37" s="85"/>
      <c r="GM37" s="85"/>
      <c r="GN37" s="85"/>
      <c r="GO37" s="85"/>
      <c r="GP37" s="85"/>
      <c r="GQ37" s="85"/>
      <c r="GR37" s="85"/>
      <c r="GS37" s="85"/>
      <c r="GT37" s="85"/>
      <c r="GU37" s="85"/>
      <c r="GV37" s="95">
        <f t="shared" si="28"/>
        <v>0</v>
      </c>
      <c r="GW37" s="85"/>
      <c r="GX37" s="85"/>
      <c r="GY37" s="85"/>
      <c r="GZ37" s="85"/>
      <c r="HA37" s="85"/>
      <c r="HB37" s="85"/>
      <c r="HC37" s="85"/>
      <c r="HD37" s="85"/>
      <c r="HE37" s="85"/>
      <c r="HF37" s="85"/>
      <c r="HG37" s="85"/>
      <c r="HH37" s="85"/>
      <c r="HI37" s="85"/>
      <c r="HJ37" s="85"/>
      <c r="HK37" s="85"/>
      <c r="HL37" s="85"/>
      <c r="HM37" s="85"/>
      <c r="HN37" s="95">
        <f t="shared" si="29"/>
        <v>0</v>
      </c>
      <c r="HO37" s="85"/>
      <c r="HP37" s="85"/>
      <c r="HQ37" s="85"/>
      <c r="HR37" s="85"/>
      <c r="HS37" s="85"/>
      <c r="HT37" s="85"/>
      <c r="HU37" s="85"/>
      <c r="HV37" s="85"/>
      <c r="HW37" s="85"/>
      <c r="HX37" s="85"/>
      <c r="HY37" s="85"/>
      <c r="HZ37" s="85"/>
      <c r="IA37" s="85"/>
      <c r="IB37" s="85"/>
      <c r="IC37" s="85"/>
      <c r="ID37" s="85"/>
      <c r="IE37" s="85"/>
      <c r="IF37" s="95">
        <f t="shared" si="30"/>
        <v>0</v>
      </c>
      <c r="IG37" s="85"/>
      <c r="IH37" s="85"/>
      <c r="II37" s="85"/>
      <c r="IJ37" s="85"/>
      <c r="IK37" s="85"/>
      <c r="IL37" s="85"/>
      <c r="IM37" s="85"/>
      <c r="IN37" s="85"/>
      <c r="IO37" s="85"/>
      <c r="IP37" s="85"/>
      <c r="IQ37" s="85"/>
      <c r="IR37" s="85"/>
      <c r="IS37" s="85"/>
      <c r="IT37" s="85"/>
      <c r="IU37" s="85"/>
      <c r="IV37" s="85"/>
      <c r="IW37" s="85"/>
      <c r="IX37" s="95">
        <f t="shared" si="31"/>
        <v>0</v>
      </c>
      <c r="IY37" s="85"/>
      <c r="IZ37" s="85"/>
      <c r="JA37" s="85"/>
      <c r="JB37" s="85"/>
      <c r="JC37" s="85"/>
      <c r="JD37" s="85"/>
      <c r="JE37" s="85"/>
      <c r="JF37" s="85"/>
      <c r="JG37" s="85"/>
      <c r="JH37" s="85"/>
      <c r="JI37" s="85"/>
      <c r="JJ37" s="85"/>
      <c r="JK37" s="85"/>
      <c r="JL37" s="85"/>
      <c r="JM37" s="85"/>
      <c r="JN37" s="85"/>
      <c r="JO37" s="85"/>
      <c r="JP37" s="95">
        <f t="shared" si="32"/>
        <v>0</v>
      </c>
      <c r="JQ37" s="85"/>
      <c r="JR37" s="85"/>
      <c r="JS37" s="85"/>
      <c r="JT37" s="85"/>
      <c r="JU37" s="85"/>
      <c r="JV37" s="85"/>
      <c r="JW37" s="85"/>
      <c r="JX37" s="85"/>
      <c r="JY37" s="85"/>
      <c r="JZ37" s="85"/>
      <c r="KA37" s="85"/>
      <c r="KB37" s="85"/>
      <c r="KC37" s="85"/>
      <c r="KD37" s="85"/>
      <c r="KE37" s="85"/>
      <c r="KF37" s="85"/>
      <c r="KG37" s="85"/>
      <c r="KH37" s="95">
        <f t="shared" si="33"/>
        <v>0</v>
      </c>
      <c r="KI37" s="85"/>
      <c r="KJ37" s="85"/>
      <c r="KK37" s="85"/>
      <c r="KL37" s="85"/>
      <c r="KM37" s="85"/>
      <c r="KN37" s="85"/>
      <c r="KO37" s="85"/>
      <c r="KP37" s="85"/>
      <c r="KQ37" s="85"/>
      <c r="KR37" s="85"/>
      <c r="KS37" s="85"/>
      <c r="KT37" s="85"/>
      <c r="KU37" s="85"/>
      <c r="KV37" s="85"/>
      <c r="KW37" s="85"/>
      <c r="KX37" s="85"/>
      <c r="KY37" s="85"/>
      <c r="KZ37" s="95">
        <f t="shared" si="34"/>
        <v>0</v>
      </c>
      <c r="LA37" s="85"/>
      <c r="LB37" s="85"/>
      <c r="LC37" s="85"/>
      <c r="LD37" s="85"/>
      <c r="LE37" s="85"/>
      <c r="LF37" s="85"/>
      <c r="LG37" s="85"/>
      <c r="LH37" s="85"/>
      <c r="LI37" s="85"/>
      <c r="LJ37" s="85"/>
      <c r="LK37" s="85"/>
      <c r="LL37" s="85"/>
      <c r="LM37" s="85"/>
      <c r="LN37" s="85"/>
      <c r="LO37" s="85"/>
      <c r="LP37" s="85"/>
      <c r="LQ37" s="85"/>
      <c r="LR37" s="95">
        <f t="shared" si="35"/>
        <v>0</v>
      </c>
      <c r="LS37" s="85"/>
      <c r="LT37" s="85"/>
      <c r="LU37" s="85"/>
      <c r="LV37" s="85"/>
      <c r="LW37" s="85"/>
      <c r="LX37" s="85"/>
      <c r="LY37" s="85"/>
      <c r="LZ37" s="85"/>
      <c r="MA37" s="85"/>
      <c r="MB37" s="85"/>
      <c r="MC37" s="85"/>
      <c r="MD37" s="85"/>
      <c r="ME37" s="85"/>
      <c r="MF37" s="85"/>
      <c r="MG37" s="85"/>
      <c r="MH37" s="85"/>
      <c r="MI37" s="85"/>
      <c r="MJ37" s="95">
        <f t="shared" si="36"/>
        <v>0</v>
      </c>
      <c r="MK37" s="85"/>
      <c r="ML37" s="85"/>
      <c r="MM37" s="85"/>
      <c r="MN37" s="85"/>
      <c r="MO37" s="85"/>
      <c r="MP37" s="85"/>
      <c r="MQ37" s="85"/>
      <c r="MR37" s="85"/>
      <c r="MS37" s="85"/>
      <c r="MT37" s="85"/>
      <c r="MU37" s="85"/>
      <c r="MV37" s="85"/>
      <c r="MW37" s="85"/>
      <c r="MX37" s="85"/>
      <c r="MY37" s="85"/>
      <c r="MZ37" s="85"/>
      <c r="NA37" s="85"/>
      <c r="NB37" s="95">
        <f t="shared" si="37"/>
        <v>0</v>
      </c>
      <c r="NC37" s="85"/>
      <c r="ND37" s="85"/>
      <c r="NE37" s="85"/>
      <c r="NF37" s="85"/>
      <c r="NG37" s="85"/>
      <c r="NH37" s="85"/>
      <c r="NI37" s="85"/>
      <c r="NJ37" s="85"/>
      <c r="NK37" s="85"/>
      <c r="NL37" s="85"/>
      <c r="NM37" s="85"/>
      <c r="NN37" s="85"/>
      <c r="NO37" s="85"/>
      <c r="NP37" s="85"/>
      <c r="NQ37" s="85"/>
      <c r="NR37" s="85"/>
      <c r="NS37" s="85"/>
      <c r="NT37" s="95">
        <f t="shared" si="38"/>
        <v>0</v>
      </c>
      <c r="NU37" s="130">
        <f t="shared" si="2"/>
        <v>0</v>
      </c>
      <c r="NV37" s="130">
        <f t="shared" si="3"/>
        <v>0</v>
      </c>
      <c r="NW37" s="130">
        <f t="shared" si="4"/>
        <v>0</v>
      </c>
      <c r="NX37" s="130">
        <f t="shared" si="5"/>
        <v>0</v>
      </c>
      <c r="NY37" s="130">
        <f t="shared" si="6"/>
        <v>0</v>
      </c>
      <c r="NZ37" s="130">
        <f t="shared" si="7"/>
        <v>0</v>
      </c>
      <c r="OA37" s="130">
        <f t="shared" si="8"/>
        <v>0</v>
      </c>
      <c r="OB37" s="130">
        <f t="shared" si="9"/>
        <v>0</v>
      </c>
      <c r="OC37" s="130">
        <f t="shared" si="10"/>
        <v>0</v>
      </c>
      <c r="OD37" s="130">
        <f t="shared" si="11"/>
        <v>0</v>
      </c>
      <c r="OE37" s="130">
        <f t="shared" si="12"/>
        <v>0</v>
      </c>
      <c r="OF37" s="130">
        <f t="shared" si="13"/>
        <v>0</v>
      </c>
      <c r="OG37" s="130">
        <f t="shared" si="14"/>
        <v>0</v>
      </c>
      <c r="OH37" s="130">
        <f t="shared" si="15"/>
        <v>0</v>
      </c>
      <c r="OI37" s="130">
        <f t="shared" si="16"/>
        <v>0</v>
      </c>
      <c r="OJ37" s="130">
        <f t="shared" si="17"/>
        <v>0</v>
      </c>
      <c r="OK37" s="130">
        <f t="shared" si="18"/>
        <v>0</v>
      </c>
      <c r="OL37" s="130">
        <f t="shared" si="39"/>
        <v>0</v>
      </c>
    </row>
    <row r="38" spans="1:402" x14ac:dyDescent="0.2">
      <c r="A38" s="84" t="s">
        <v>432</v>
      </c>
      <c r="B38" s="56"/>
      <c r="C38" s="124"/>
      <c r="D38" s="124"/>
      <c r="E38" s="80">
        <f t="shared" si="40"/>
        <v>0</v>
      </c>
      <c r="F38" s="66" t="s">
        <v>644</v>
      </c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95">
        <f t="shared" si="20"/>
        <v>0</v>
      </c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95">
        <f t="shared" si="21"/>
        <v>0</v>
      </c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95">
        <f t="shared" si="22"/>
        <v>0</v>
      </c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95">
        <f t="shared" si="23"/>
        <v>0</v>
      </c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95">
        <f t="shared" si="0"/>
        <v>0</v>
      </c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95">
        <f t="shared" si="1"/>
        <v>0</v>
      </c>
      <c r="DK38" s="85"/>
      <c r="DL38" s="85"/>
      <c r="DM38" s="85"/>
      <c r="DN38" s="85"/>
      <c r="DO38" s="85"/>
      <c r="DP38" s="85"/>
      <c r="DQ38" s="85"/>
      <c r="DR38" s="85"/>
      <c r="DS38" s="85"/>
      <c r="DT38" s="85"/>
      <c r="DU38" s="85"/>
      <c r="DV38" s="85"/>
      <c r="DW38" s="85"/>
      <c r="DX38" s="85"/>
      <c r="DY38" s="85"/>
      <c r="DZ38" s="85"/>
      <c r="EA38" s="85"/>
      <c r="EB38" s="95">
        <f t="shared" si="24"/>
        <v>0</v>
      </c>
      <c r="EC38" s="85"/>
      <c r="ED38" s="85"/>
      <c r="EE38" s="85"/>
      <c r="EF38" s="85"/>
      <c r="EG38" s="85"/>
      <c r="EH38" s="85"/>
      <c r="EI38" s="85"/>
      <c r="EJ38" s="85"/>
      <c r="EK38" s="85"/>
      <c r="EL38" s="85"/>
      <c r="EM38" s="85"/>
      <c r="EN38" s="85"/>
      <c r="EO38" s="85"/>
      <c r="EP38" s="85"/>
      <c r="EQ38" s="85"/>
      <c r="ER38" s="85"/>
      <c r="ES38" s="85"/>
      <c r="ET38" s="95">
        <f t="shared" si="25"/>
        <v>0</v>
      </c>
      <c r="EU38" s="85"/>
      <c r="EV38" s="85"/>
      <c r="EW38" s="85"/>
      <c r="EX38" s="85"/>
      <c r="EY38" s="85"/>
      <c r="EZ38" s="85"/>
      <c r="FA38" s="85"/>
      <c r="FB38" s="85"/>
      <c r="FC38" s="85"/>
      <c r="FD38" s="85"/>
      <c r="FE38" s="85"/>
      <c r="FF38" s="85"/>
      <c r="FG38" s="85"/>
      <c r="FH38" s="85"/>
      <c r="FI38" s="85"/>
      <c r="FJ38" s="85"/>
      <c r="FK38" s="85"/>
      <c r="FL38" s="95">
        <f t="shared" si="26"/>
        <v>0</v>
      </c>
      <c r="FM38" s="85"/>
      <c r="FN38" s="85"/>
      <c r="FO38" s="85"/>
      <c r="FP38" s="85"/>
      <c r="FQ38" s="85"/>
      <c r="FR38" s="85"/>
      <c r="FS38" s="85"/>
      <c r="FT38" s="85"/>
      <c r="FU38" s="85"/>
      <c r="FV38" s="85"/>
      <c r="FW38" s="85"/>
      <c r="FX38" s="85"/>
      <c r="FY38" s="85"/>
      <c r="FZ38" s="85"/>
      <c r="GA38" s="85"/>
      <c r="GB38" s="85"/>
      <c r="GC38" s="85"/>
      <c r="GD38" s="95">
        <f t="shared" si="27"/>
        <v>0</v>
      </c>
      <c r="GE38" s="85"/>
      <c r="GF38" s="85"/>
      <c r="GG38" s="85"/>
      <c r="GH38" s="85"/>
      <c r="GI38" s="85"/>
      <c r="GJ38" s="85"/>
      <c r="GK38" s="85"/>
      <c r="GL38" s="85"/>
      <c r="GM38" s="85"/>
      <c r="GN38" s="85"/>
      <c r="GO38" s="85"/>
      <c r="GP38" s="85"/>
      <c r="GQ38" s="85"/>
      <c r="GR38" s="85"/>
      <c r="GS38" s="85"/>
      <c r="GT38" s="85"/>
      <c r="GU38" s="85"/>
      <c r="GV38" s="95">
        <f t="shared" si="28"/>
        <v>0</v>
      </c>
      <c r="GW38" s="85"/>
      <c r="GX38" s="85"/>
      <c r="GY38" s="85"/>
      <c r="GZ38" s="85"/>
      <c r="HA38" s="85"/>
      <c r="HB38" s="85"/>
      <c r="HC38" s="85"/>
      <c r="HD38" s="85"/>
      <c r="HE38" s="85"/>
      <c r="HF38" s="85"/>
      <c r="HG38" s="85"/>
      <c r="HH38" s="85"/>
      <c r="HI38" s="85"/>
      <c r="HJ38" s="85"/>
      <c r="HK38" s="85"/>
      <c r="HL38" s="85"/>
      <c r="HM38" s="85"/>
      <c r="HN38" s="95">
        <f t="shared" si="29"/>
        <v>0</v>
      </c>
      <c r="HO38" s="85"/>
      <c r="HP38" s="85"/>
      <c r="HQ38" s="85"/>
      <c r="HR38" s="85"/>
      <c r="HS38" s="85"/>
      <c r="HT38" s="85"/>
      <c r="HU38" s="85"/>
      <c r="HV38" s="85"/>
      <c r="HW38" s="85"/>
      <c r="HX38" s="85"/>
      <c r="HY38" s="85"/>
      <c r="HZ38" s="85"/>
      <c r="IA38" s="85"/>
      <c r="IB38" s="85"/>
      <c r="IC38" s="85"/>
      <c r="ID38" s="85"/>
      <c r="IE38" s="85"/>
      <c r="IF38" s="95">
        <f t="shared" si="30"/>
        <v>0</v>
      </c>
      <c r="IG38" s="85"/>
      <c r="IH38" s="85"/>
      <c r="II38" s="85"/>
      <c r="IJ38" s="85"/>
      <c r="IK38" s="85"/>
      <c r="IL38" s="85"/>
      <c r="IM38" s="85"/>
      <c r="IN38" s="85"/>
      <c r="IO38" s="85"/>
      <c r="IP38" s="85"/>
      <c r="IQ38" s="85"/>
      <c r="IR38" s="85"/>
      <c r="IS38" s="85"/>
      <c r="IT38" s="85"/>
      <c r="IU38" s="85"/>
      <c r="IV38" s="85"/>
      <c r="IW38" s="85"/>
      <c r="IX38" s="95">
        <f t="shared" si="31"/>
        <v>0</v>
      </c>
      <c r="IY38" s="85"/>
      <c r="IZ38" s="85"/>
      <c r="JA38" s="85"/>
      <c r="JB38" s="85"/>
      <c r="JC38" s="85"/>
      <c r="JD38" s="85"/>
      <c r="JE38" s="85"/>
      <c r="JF38" s="85"/>
      <c r="JG38" s="85"/>
      <c r="JH38" s="85"/>
      <c r="JI38" s="85"/>
      <c r="JJ38" s="85"/>
      <c r="JK38" s="85"/>
      <c r="JL38" s="85"/>
      <c r="JM38" s="85"/>
      <c r="JN38" s="85"/>
      <c r="JO38" s="85"/>
      <c r="JP38" s="95">
        <f t="shared" si="32"/>
        <v>0</v>
      </c>
      <c r="JQ38" s="85"/>
      <c r="JR38" s="85"/>
      <c r="JS38" s="85"/>
      <c r="JT38" s="85"/>
      <c r="JU38" s="85"/>
      <c r="JV38" s="85"/>
      <c r="JW38" s="85"/>
      <c r="JX38" s="85"/>
      <c r="JY38" s="85"/>
      <c r="JZ38" s="85"/>
      <c r="KA38" s="85"/>
      <c r="KB38" s="85"/>
      <c r="KC38" s="85"/>
      <c r="KD38" s="85"/>
      <c r="KE38" s="85"/>
      <c r="KF38" s="85"/>
      <c r="KG38" s="85"/>
      <c r="KH38" s="95">
        <f t="shared" si="33"/>
        <v>0</v>
      </c>
      <c r="KI38" s="85"/>
      <c r="KJ38" s="85"/>
      <c r="KK38" s="85"/>
      <c r="KL38" s="85"/>
      <c r="KM38" s="85"/>
      <c r="KN38" s="85"/>
      <c r="KO38" s="85"/>
      <c r="KP38" s="85"/>
      <c r="KQ38" s="85"/>
      <c r="KR38" s="85"/>
      <c r="KS38" s="85"/>
      <c r="KT38" s="85"/>
      <c r="KU38" s="85"/>
      <c r="KV38" s="85"/>
      <c r="KW38" s="85"/>
      <c r="KX38" s="85"/>
      <c r="KY38" s="85"/>
      <c r="KZ38" s="95">
        <f t="shared" si="34"/>
        <v>0</v>
      </c>
      <c r="LA38" s="85"/>
      <c r="LB38" s="85"/>
      <c r="LC38" s="85"/>
      <c r="LD38" s="85"/>
      <c r="LE38" s="85"/>
      <c r="LF38" s="85"/>
      <c r="LG38" s="85"/>
      <c r="LH38" s="85"/>
      <c r="LI38" s="85"/>
      <c r="LJ38" s="85"/>
      <c r="LK38" s="85"/>
      <c r="LL38" s="85"/>
      <c r="LM38" s="85"/>
      <c r="LN38" s="85"/>
      <c r="LO38" s="85"/>
      <c r="LP38" s="85"/>
      <c r="LQ38" s="85"/>
      <c r="LR38" s="95">
        <f t="shared" si="35"/>
        <v>0</v>
      </c>
      <c r="LS38" s="85"/>
      <c r="LT38" s="85"/>
      <c r="LU38" s="85"/>
      <c r="LV38" s="85"/>
      <c r="LW38" s="85"/>
      <c r="LX38" s="85"/>
      <c r="LY38" s="85"/>
      <c r="LZ38" s="85"/>
      <c r="MA38" s="85"/>
      <c r="MB38" s="85"/>
      <c r="MC38" s="85"/>
      <c r="MD38" s="85"/>
      <c r="ME38" s="85"/>
      <c r="MF38" s="85"/>
      <c r="MG38" s="85"/>
      <c r="MH38" s="85"/>
      <c r="MI38" s="85"/>
      <c r="MJ38" s="95">
        <f t="shared" si="36"/>
        <v>0</v>
      </c>
      <c r="MK38" s="85"/>
      <c r="ML38" s="85"/>
      <c r="MM38" s="85"/>
      <c r="MN38" s="85"/>
      <c r="MO38" s="85"/>
      <c r="MP38" s="85"/>
      <c r="MQ38" s="85"/>
      <c r="MR38" s="85"/>
      <c r="MS38" s="85"/>
      <c r="MT38" s="85"/>
      <c r="MU38" s="85"/>
      <c r="MV38" s="85"/>
      <c r="MW38" s="85"/>
      <c r="MX38" s="85"/>
      <c r="MY38" s="85"/>
      <c r="MZ38" s="85"/>
      <c r="NA38" s="85"/>
      <c r="NB38" s="95">
        <f t="shared" si="37"/>
        <v>0</v>
      </c>
      <c r="NC38" s="85"/>
      <c r="ND38" s="85"/>
      <c r="NE38" s="85"/>
      <c r="NF38" s="85"/>
      <c r="NG38" s="85"/>
      <c r="NH38" s="85"/>
      <c r="NI38" s="85"/>
      <c r="NJ38" s="85"/>
      <c r="NK38" s="85"/>
      <c r="NL38" s="85"/>
      <c r="NM38" s="85"/>
      <c r="NN38" s="85"/>
      <c r="NO38" s="85"/>
      <c r="NP38" s="85"/>
      <c r="NQ38" s="85"/>
      <c r="NR38" s="85"/>
      <c r="NS38" s="85"/>
      <c r="NT38" s="95">
        <f t="shared" si="38"/>
        <v>0</v>
      </c>
      <c r="NU38" s="130">
        <f t="shared" si="2"/>
        <v>0</v>
      </c>
      <c r="NV38" s="130">
        <f t="shared" si="3"/>
        <v>0</v>
      </c>
      <c r="NW38" s="130">
        <f t="shared" si="4"/>
        <v>0</v>
      </c>
      <c r="NX38" s="130">
        <f t="shared" si="5"/>
        <v>0</v>
      </c>
      <c r="NY38" s="130">
        <f t="shared" si="6"/>
        <v>0</v>
      </c>
      <c r="NZ38" s="130">
        <f t="shared" si="7"/>
        <v>0</v>
      </c>
      <c r="OA38" s="130">
        <f t="shared" si="8"/>
        <v>0</v>
      </c>
      <c r="OB38" s="130">
        <f t="shared" si="9"/>
        <v>0</v>
      </c>
      <c r="OC38" s="130">
        <f t="shared" si="10"/>
        <v>0</v>
      </c>
      <c r="OD38" s="130">
        <f t="shared" si="11"/>
        <v>0</v>
      </c>
      <c r="OE38" s="130">
        <f t="shared" si="12"/>
        <v>0</v>
      </c>
      <c r="OF38" s="130">
        <f t="shared" si="13"/>
        <v>0</v>
      </c>
      <c r="OG38" s="130">
        <f t="shared" si="14"/>
        <v>0</v>
      </c>
      <c r="OH38" s="130">
        <f t="shared" si="15"/>
        <v>0</v>
      </c>
      <c r="OI38" s="130">
        <f t="shared" si="16"/>
        <v>0</v>
      </c>
      <c r="OJ38" s="130">
        <f t="shared" si="17"/>
        <v>0</v>
      </c>
      <c r="OK38" s="130">
        <f t="shared" si="18"/>
        <v>0</v>
      </c>
      <c r="OL38" s="130">
        <f t="shared" si="39"/>
        <v>0</v>
      </c>
    </row>
    <row r="39" spans="1:402" x14ac:dyDescent="0.2">
      <c r="A39" s="84" t="s">
        <v>432</v>
      </c>
      <c r="B39" s="56"/>
      <c r="C39" s="124"/>
      <c r="D39" s="124"/>
      <c r="E39" s="80">
        <f t="shared" si="40"/>
        <v>0</v>
      </c>
      <c r="F39" s="66" t="s">
        <v>644</v>
      </c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95">
        <f t="shared" si="20"/>
        <v>0</v>
      </c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95">
        <f t="shared" si="21"/>
        <v>0</v>
      </c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95">
        <f t="shared" si="22"/>
        <v>0</v>
      </c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95">
        <f t="shared" si="23"/>
        <v>0</v>
      </c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95">
        <f t="shared" si="0"/>
        <v>0</v>
      </c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95">
        <f t="shared" si="1"/>
        <v>0</v>
      </c>
      <c r="DK39" s="85"/>
      <c r="DL39" s="85"/>
      <c r="DM39" s="85"/>
      <c r="DN39" s="85"/>
      <c r="DO39" s="85"/>
      <c r="DP39" s="85"/>
      <c r="DQ39" s="85"/>
      <c r="DR39" s="85"/>
      <c r="DS39" s="85"/>
      <c r="DT39" s="85"/>
      <c r="DU39" s="85"/>
      <c r="DV39" s="85"/>
      <c r="DW39" s="85"/>
      <c r="DX39" s="85"/>
      <c r="DY39" s="85"/>
      <c r="DZ39" s="85"/>
      <c r="EA39" s="85"/>
      <c r="EB39" s="95">
        <f t="shared" si="24"/>
        <v>0</v>
      </c>
      <c r="EC39" s="85"/>
      <c r="ED39" s="85"/>
      <c r="EE39" s="85"/>
      <c r="EF39" s="85"/>
      <c r="EG39" s="85"/>
      <c r="EH39" s="85"/>
      <c r="EI39" s="85"/>
      <c r="EJ39" s="85"/>
      <c r="EK39" s="85"/>
      <c r="EL39" s="85"/>
      <c r="EM39" s="85"/>
      <c r="EN39" s="85"/>
      <c r="EO39" s="85"/>
      <c r="EP39" s="85"/>
      <c r="EQ39" s="85"/>
      <c r="ER39" s="85"/>
      <c r="ES39" s="85"/>
      <c r="ET39" s="95">
        <f t="shared" si="25"/>
        <v>0</v>
      </c>
      <c r="EU39" s="85"/>
      <c r="EV39" s="85"/>
      <c r="EW39" s="85"/>
      <c r="EX39" s="85"/>
      <c r="EY39" s="85"/>
      <c r="EZ39" s="85"/>
      <c r="FA39" s="85"/>
      <c r="FB39" s="85"/>
      <c r="FC39" s="85"/>
      <c r="FD39" s="85"/>
      <c r="FE39" s="85"/>
      <c r="FF39" s="85"/>
      <c r="FG39" s="85"/>
      <c r="FH39" s="85"/>
      <c r="FI39" s="85"/>
      <c r="FJ39" s="85"/>
      <c r="FK39" s="85"/>
      <c r="FL39" s="95">
        <f t="shared" si="26"/>
        <v>0</v>
      </c>
      <c r="FM39" s="85"/>
      <c r="FN39" s="85"/>
      <c r="FO39" s="85"/>
      <c r="FP39" s="85"/>
      <c r="FQ39" s="85"/>
      <c r="FR39" s="85"/>
      <c r="FS39" s="85"/>
      <c r="FT39" s="85"/>
      <c r="FU39" s="85"/>
      <c r="FV39" s="85"/>
      <c r="FW39" s="85"/>
      <c r="FX39" s="85"/>
      <c r="FY39" s="85"/>
      <c r="FZ39" s="85"/>
      <c r="GA39" s="85"/>
      <c r="GB39" s="85"/>
      <c r="GC39" s="85"/>
      <c r="GD39" s="95">
        <f t="shared" si="27"/>
        <v>0</v>
      </c>
      <c r="GE39" s="85"/>
      <c r="GF39" s="85"/>
      <c r="GG39" s="85"/>
      <c r="GH39" s="85"/>
      <c r="GI39" s="85"/>
      <c r="GJ39" s="85"/>
      <c r="GK39" s="85"/>
      <c r="GL39" s="85"/>
      <c r="GM39" s="85"/>
      <c r="GN39" s="85"/>
      <c r="GO39" s="85"/>
      <c r="GP39" s="85"/>
      <c r="GQ39" s="85"/>
      <c r="GR39" s="85"/>
      <c r="GS39" s="85"/>
      <c r="GT39" s="85"/>
      <c r="GU39" s="85"/>
      <c r="GV39" s="95">
        <f t="shared" si="28"/>
        <v>0</v>
      </c>
      <c r="GW39" s="85"/>
      <c r="GX39" s="85"/>
      <c r="GY39" s="85"/>
      <c r="GZ39" s="85"/>
      <c r="HA39" s="85"/>
      <c r="HB39" s="85"/>
      <c r="HC39" s="85"/>
      <c r="HD39" s="85"/>
      <c r="HE39" s="85"/>
      <c r="HF39" s="85"/>
      <c r="HG39" s="85"/>
      <c r="HH39" s="85"/>
      <c r="HI39" s="85"/>
      <c r="HJ39" s="85"/>
      <c r="HK39" s="85"/>
      <c r="HL39" s="85"/>
      <c r="HM39" s="85"/>
      <c r="HN39" s="95">
        <f t="shared" si="29"/>
        <v>0</v>
      </c>
      <c r="HO39" s="85"/>
      <c r="HP39" s="85"/>
      <c r="HQ39" s="85"/>
      <c r="HR39" s="85"/>
      <c r="HS39" s="85"/>
      <c r="HT39" s="85"/>
      <c r="HU39" s="85"/>
      <c r="HV39" s="85"/>
      <c r="HW39" s="85"/>
      <c r="HX39" s="85"/>
      <c r="HY39" s="85"/>
      <c r="HZ39" s="85"/>
      <c r="IA39" s="85"/>
      <c r="IB39" s="85"/>
      <c r="IC39" s="85"/>
      <c r="ID39" s="85"/>
      <c r="IE39" s="85"/>
      <c r="IF39" s="95">
        <f t="shared" si="30"/>
        <v>0</v>
      </c>
      <c r="IG39" s="85"/>
      <c r="IH39" s="85"/>
      <c r="II39" s="85"/>
      <c r="IJ39" s="85"/>
      <c r="IK39" s="85"/>
      <c r="IL39" s="85"/>
      <c r="IM39" s="85"/>
      <c r="IN39" s="85"/>
      <c r="IO39" s="85"/>
      <c r="IP39" s="85"/>
      <c r="IQ39" s="85"/>
      <c r="IR39" s="85"/>
      <c r="IS39" s="85"/>
      <c r="IT39" s="85"/>
      <c r="IU39" s="85"/>
      <c r="IV39" s="85"/>
      <c r="IW39" s="85"/>
      <c r="IX39" s="95">
        <f t="shared" si="31"/>
        <v>0</v>
      </c>
      <c r="IY39" s="85"/>
      <c r="IZ39" s="85"/>
      <c r="JA39" s="85"/>
      <c r="JB39" s="85"/>
      <c r="JC39" s="85"/>
      <c r="JD39" s="85"/>
      <c r="JE39" s="85"/>
      <c r="JF39" s="85"/>
      <c r="JG39" s="85"/>
      <c r="JH39" s="85"/>
      <c r="JI39" s="85"/>
      <c r="JJ39" s="85"/>
      <c r="JK39" s="85"/>
      <c r="JL39" s="85"/>
      <c r="JM39" s="85"/>
      <c r="JN39" s="85"/>
      <c r="JO39" s="85"/>
      <c r="JP39" s="95">
        <f t="shared" si="32"/>
        <v>0</v>
      </c>
      <c r="JQ39" s="85"/>
      <c r="JR39" s="85"/>
      <c r="JS39" s="85"/>
      <c r="JT39" s="85"/>
      <c r="JU39" s="85"/>
      <c r="JV39" s="85"/>
      <c r="JW39" s="85"/>
      <c r="JX39" s="85"/>
      <c r="JY39" s="85"/>
      <c r="JZ39" s="85"/>
      <c r="KA39" s="85"/>
      <c r="KB39" s="85"/>
      <c r="KC39" s="85"/>
      <c r="KD39" s="85"/>
      <c r="KE39" s="85"/>
      <c r="KF39" s="85"/>
      <c r="KG39" s="85"/>
      <c r="KH39" s="95">
        <f t="shared" si="33"/>
        <v>0</v>
      </c>
      <c r="KI39" s="85"/>
      <c r="KJ39" s="85"/>
      <c r="KK39" s="85"/>
      <c r="KL39" s="85"/>
      <c r="KM39" s="85"/>
      <c r="KN39" s="85"/>
      <c r="KO39" s="85"/>
      <c r="KP39" s="85"/>
      <c r="KQ39" s="85"/>
      <c r="KR39" s="85"/>
      <c r="KS39" s="85"/>
      <c r="KT39" s="85"/>
      <c r="KU39" s="85"/>
      <c r="KV39" s="85"/>
      <c r="KW39" s="85"/>
      <c r="KX39" s="85"/>
      <c r="KY39" s="85"/>
      <c r="KZ39" s="95">
        <f t="shared" si="34"/>
        <v>0</v>
      </c>
      <c r="LA39" s="85"/>
      <c r="LB39" s="85"/>
      <c r="LC39" s="85"/>
      <c r="LD39" s="85"/>
      <c r="LE39" s="85"/>
      <c r="LF39" s="85"/>
      <c r="LG39" s="85"/>
      <c r="LH39" s="85"/>
      <c r="LI39" s="85"/>
      <c r="LJ39" s="85"/>
      <c r="LK39" s="85"/>
      <c r="LL39" s="85"/>
      <c r="LM39" s="85"/>
      <c r="LN39" s="85"/>
      <c r="LO39" s="85"/>
      <c r="LP39" s="85"/>
      <c r="LQ39" s="85"/>
      <c r="LR39" s="95">
        <f t="shared" si="35"/>
        <v>0</v>
      </c>
      <c r="LS39" s="85"/>
      <c r="LT39" s="85"/>
      <c r="LU39" s="85"/>
      <c r="LV39" s="85"/>
      <c r="LW39" s="85"/>
      <c r="LX39" s="85"/>
      <c r="LY39" s="85"/>
      <c r="LZ39" s="85"/>
      <c r="MA39" s="85"/>
      <c r="MB39" s="85"/>
      <c r="MC39" s="85"/>
      <c r="MD39" s="85"/>
      <c r="ME39" s="85"/>
      <c r="MF39" s="85"/>
      <c r="MG39" s="85"/>
      <c r="MH39" s="85"/>
      <c r="MI39" s="85"/>
      <c r="MJ39" s="95">
        <f t="shared" si="36"/>
        <v>0</v>
      </c>
      <c r="MK39" s="85"/>
      <c r="ML39" s="85"/>
      <c r="MM39" s="85"/>
      <c r="MN39" s="85"/>
      <c r="MO39" s="85"/>
      <c r="MP39" s="85"/>
      <c r="MQ39" s="85"/>
      <c r="MR39" s="85"/>
      <c r="MS39" s="85"/>
      <c r="MT39" s="85"/>
      <c r="MU39" s="85"/>
      <c r="MV39" s="85"/>
      <c r="MW39" s="85"/>
      <c r="MX39" s="85"/>
      <c r="MY39" s="85"/>
      <c r="MZ39" s="85"/>
      <c r="NA39" s="85"/>
      <c r="NB39" s="95">
        <f t="shared" si="37"/>
        <v>0</v>
      </c>
      <c r="NC39" s="85"/>
      <c r="ND39" s="85"/>
      <c r="NE39" s="85"/>
      <c r="NF39" s="85"/>
      <c r="NG39" s="85"/>
      <c r="NH39" s="85"/>
      <c r="NI39" s="85"/>
      <c r="NJ39" s="85"/>
      <c r="NK39" s="85"/>
      <c r="NL39" s="85"/>
      <c r="NM39" s="85"/>
      <c r="NN39" s="85"/>
      <c r="NO39" s="85"/>
      <c r="NP39" s="85"/>
      <c r="NQ39" s="85"/>
      <c r="NR39" s="85"/>
      <c r="NS39" s="85"/>
      <c r="NT39" s="95">
        <f t="shared" si="38"/>
        <v>0</v>
      </c>
      <c r="NU39" s="130">
        <f t="shared" si="2"/>
        <v>0</v>
      </c>
      <c r="NV39" s="130">
        <f t="shared" si="3"/>
        <v>0</v>
      </c>
      <c r="NW39" s="130">
        <f t="shared" si="4"/>
        <v>0</v>
      </c>
      <c r="NX39" s="130">
        <f t="shared" si="5"/>
        <v>0</v>
      </c>
      <c r="NY39" s="130">
        <f t="shared" si="6"/>
        <v>0</v>
      </c>
      <c r="NZ39" s="130">
        <f t="shared" si="7"/>
        <v>0</v>
      </c>
      <c r="OA39" s="130">
        <f t="shared" si="8"/>
        <v>0</v>
      </c>
      <c r="OB39" s="130">
        <f t="shared" si="9"/>
        <v>0</v>
      </c>
      <c r="OC39" s="130">
        <f t="shared" si="10"/>
        <v>0</v>
      </c>
      <c r="OD39" s="130">
        <f t="shared" si="11"/>
        <v>0</v>
      </c>
      <c r="OE39" s="130">
        <f t="shared" si="12"/>
        <v>0</v>
      </c>
      <c r="OF39" s="130">
        <f t="shared" si="13"/>
        <v>0</v>
      </c>
      <c r="OG39" s="130">
        <f t="shared" si="14"/>
        <v>0</v>
      </c>
      <c r="OH39" s="130">
        <f t="shared" si="15"/>
        <v>0</v>
      </c>
      <c r="OI39" s="130">
        <f t="shared" si="16"/>
        <v>0</v>
      </c>
      <c r="OJ39" s="130">
        <f t="shared" si="17"/>
        <v>0</v>
      </c>
      <c r="OK39" s="130">
        <f t="shared" si="18"/>
        <v>0</v>
      </c>
      <c r="OL39" s="130">
        <f t="shared" si="39"/>
        <v>0</v>
      </c>
    </row>
    <row r="40" spans="1:402" x14ac:dyDescent="0.2">
      <c r="A40" s="84" t="s">
        <v>432</v>
      </c>
      <c r="B40" s="56"/>
      <c r="C40" s="124"/>
      <c r="D40" s="124"/>
      <c r="E40" s="80">
        <f t="shared" si="40"/>
        <v>0</v>
      </c>
      <c r="F40" s="66" t="s">
        <v>644</v>
      </c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95">
        <f t="shared" si="20"/>
        <v>0</v>
      </c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95">
        <f t="shared" si="21"/>
        <v>0</v>
      </c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95">
        <f t="shared" si="22"/>
        <v>0</v>
      </c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95">
        <f t="shared" si="23"/>
        <v>0</v>
      </c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95">
        <f t="shared" si="0"/>
        <v>0</v>
      </c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95">
        <f t="shared" si="1"/>
        <v>0</v>
      </c>
      <c r="DK40" s="85"/>
      <c r="DL40" s="85"/>
      <c r="DM40" s="85"/>
      <c r="DN40" s="85"/>
      <c r="DO40" s="85"/>
      <c r="DP40" s="85"/>
      <c r="DQ40" s="85"/>
      <c r="DR40" s="85"/>
      <c r="DS40" s="85"/>
      <c r="DT40" s="85"/>
      <c r="DU40" s="85"/>
      <c r="DV40" s="85"/>
      <c r="DW40" s="85"/>
      <c r="DX40" s="85"/>
      <c r="DY40" s="85"/>
      <c r="DZ40" s="85"/>
      <c r="EA40" s="85"/>
      <c r="EB40" s="95">
        <f t="shared" si="24"/>
        <v>0</v>
      </c>
      <c r="EC40" s="85"/>
      <c r="ED40" s="85"/>
      <c r="EE40" s="85"/>
      <c r="EF40" s="85"/>
      <c r="EG40" s="85"/>
      <c r="EH40" s="85"/>
      <c r="EI40" s="85"/>
      <c r="EJ40" s="85"/>
      <c r="EK40" s="85"/>
      <c r="EL40" s="85"/>
      <c r="EM40" s="85"/>
      <c r="EN40" s="85"/>
      <c r="EO40" s="85"/>
      <c r="EP40" s="85"/>
      <c r="EQ40" s="85"/>
      <c r="ER40" s="85"/>
      <c r="ES40" s="85"/>
      <c r="ET40" s="95">
        <f t="shared" si="25"/>
        <v>0</v>
      </c>
      <c r="EU40" s="85"/>
      <c r="EV40" s="85"/>
      <c r="EW40" s="85"/>
      <c r="EX40" s="85"/>
      <c r="EY40" s="85"/>
      <c r="EZ40" s="85"/>
      <c r="FA40" s="85"/>
      <c r="FB40" s="85"/>
      <c r="FC40" s="85"/>
      <c r="FD40" s="85"/>
      <c r="FE40" s="85"/>
      <c r="FF40" s="85"/>
      <c r="FG40" s="85"/>
      <c r="FH40" s="85"/>
      <c r="FI40" s="85"/>
      <c r="FJ40" s="85"/>
      <c r="FK40" s="85"/>
      <c r="FL40" s="95">
        <f t="shared" si="26"/>
        <v>0</v>
      </c>
      <c r="FM40" s="85"/>
      <c r="FN40" s="85"/>
      <c r="FO40" s="85"/>
      <c r="FP40" s="85"/>
      <c r="FQ40" s="85"/>
      <c r="FR40" s="85"/>
      <c r="FS40" s="85"/>
      <c r="FT40" s="85"/>
      <c r="FU40" s="85"/>
      <c r="FV40" s="85"/>
      <c r="FW40" s="85"/>
      <c r="FX40" s="85"/>
      <c r="FY40" s="85"/>
      <c r="FZ40" s="85"/>
      <c r="GA40" s="85"/>
      <c r="GB40" s="85"/>
      <c r="GC40" s="85"/>
      <c r="GD40" s="95">
        <f t="shared" si="27"/>
        <v>0</v>
      </c>
      <c r="GE40" s="85"/>
      <c r="GF40" s="85"/>
      <c r="GG40" s="85"/>
      <c r="GH40" s="85"/>
      <c r="GI40" s="85"/>
      <c r="GJ40" s="85"/>
      <c r="GK40" s="85"/>
      <c r="GL40" s="85"/>
      <c r="GM40" s="85"/>
      <c r="GN40" s="85"/>
      <c r="GO40" s="85"/>
      <c r="GP40" s="85"/>
      <c r="GQ40" s="85"/>
      <c r="GR40" s="85"/>
      <c r="GS40" s="85"/>
      <c r="GT40" s="85"/>
      <c r="GU40" s="85"/>
      <c r="GV40" s="95">
        <f t="shared" si="28"/>
        <v>0</v>
      </c>
      <c r="GW40" s="85"/>
      <c r="GX40" s="85"/>
      <c r="GY40" s="85"/>
      <c r="GZ40" s="85"/>
      <c r="HA40" s="85"/>
      <c r="HB40" s="85"/>
      <c r="HC40" s="85"/>
      <c r="HD40" s="85"/>
      <c r="HE40" s="85"/>
      <c r="HF40" s="85"/>
      <c r="HG40" s="85"/>
      <c r="HH40" s="85"/>
      <c r="HI40" s="85"/>
      <c r="HJ40" s="85"/>
      <c r="HK40" s="85"/>
      <c r="HL40" s="85"/>
      <c r="HM40" s="85"/>
      <c r="HN40" s="95">
        <f t="shared" si="29"/>
        <v>0</v>
      </c>
      <c r="HO40" s="85"/>
      <c r="HP40" s="85"/>
      <c r="HQ40" s="85"/>
      <c r="HR40" s="85"/>
      <c r="HS40" s="85"/>
      <c r="HT40" s="85"/>
      <c r="HU40" s="85"/>
      <c r="HV40" s="85"/>
      <c r="HW40" s="85"/>
      <c r="HX40" s="85"/>
      <c r="HY40" s="85"/>
      <c r="HZ40" s="85"/>
      <c r="IA40" s="85"/>
      <c r="IB40" s="85"/>
      <c r="IC40" s="85"/>
      <c r="ID40" s="85"/>
      <c r="IE40" s="85"/>
      <c r="IF40" s="95">
        <f t="shared" si="30"/>
        <v>0</v>
      </c>
      <c r="IG40" s="85"/>
      <c r="IH40" s="85"/>
      <c r="II40" s="85"/>
      <c r="IJ40" s="85"/>
      <c r="IK40" s="85"/>
      <c r="IL40" s="85"/>
      <c r="IM40" s="85"/>
      <c r="IN40" s="85"/>
      <c r="IO40" s="85"/>
      <c r="IP40" s="85"/>
      <c r="IQ40" s="85"/>
      <c r="IR40" s="85"/>
      <c r="IS40" s="85"/>
      <c r="IT40" s="85"/>
      <c r="IU40" s="85"/>
      <c r="IV40" s="85"/>
      <c r="IW40" s="85"/>
      <c r="IX40" s="95">
        <f t="shared" si="31"/>
        <v>0</v>
      </c>
      <c r="IY40" s="85"/>
      <c r="IZ40" s="85"/>
      <c r="JA40" s="85"/>
      <c r="JB40" s="85"/>
      <c r="JC40" s="85"/>
      <c r="JD40" s="85"/>
      <c r="JE40" s="85"/>
      <c r="JF40" s="85"/>
      <c r="JG40" s="85"/>
      <c r="JH40" s="85"/>
      <c r="JI40" s="85"/>
      <c r="JJ40" s="85"/>
      <c r="JK40" s="85"/>
      <c r="JL40" s="85"/>
      <c r="JM40" s="85"/>
      <c r="JN40" s="85"/>
      <c r="JO40" s="85"/>
      <c r="JP40" s="95">
        <f t="shared" si="32"/>
        <v>0</v>
      </c>
      <c r="JQ40" s="85"/>
      <c r="JR40" s="85"/>
      <c r="JS40" s="85"/>
      <c r="JT40" s="85"/>
      <c r="JU40" s="85"/>
      <c r="JV40" s="85"/>
      <c r="JW40" s="85"/>
      <c r="JX40" s="85"/>
      <c r="JY40" s="85"/>
      <c r="JZ40" s="85"/>
      <c r="KA40" s="85"/>
      <c r="KB40" s="85"/>
      <c r="KC40" s="85"/>
      <c r="KD40" s="85"/>
      <c r="KE40" s="85"/>
      <c r="KF40" s="85"/>
      <c r="KG40" s="85"/>
      <c r="KH40" s="95">
        <f t="shared" si="33"/>
        <v>0</v>
      </c>
      <c r="KI40" s="85"/>
      <c r="KJ40" s="85"/>
      <c r="KK40" s="85"/>
      <c r="KL40" s="85"/>
      <c r="KM40" s="85"/>
      <c r="KN40" s="85"/>
      <c r="KO40" s="85"/>
      <c r="KP40" s="85"/>
      <c r="KQ40" s="85"/>
      <c r="KR40" s="85"/>
      <c r="KS40" s="85"/>
      <c r="KT40" s="85"/>
      <c r="KU40" s="85"/>
      <c r="KV40" s="85"/>
      <c r="KW40" s="85"/>
      <c r="KX40" s="85"/>
      <c r="KY40" s="85"/>
      <c r="KZ40" s="95">
        <f t="shared" si="34"/>
        <v>0</v>
      </c>
      <c r="LA40" s="85"/>
      <c r="LB40" s="85"/>
      <c r="LC40" s="85"/>
      <c r="LD40" s="85"/>
      <c r="LE40" s="85"/>
      <c r="LF40" s="85"/>
      <c r="LG40" s="85"/>
      <c r="LH40" s="85"/>
      <c r="LI40" s="85"/>
      <c r="LJ40" s="85"/>
      <c r="LK40" s="85"/>
      <c r="LL40" s="85"/>
      <c r="LM40" s="85"/>
      <c r="LN40" s="85"/>
      <c r="LO40" s="85"/>
      <c r="LP40" s="85"/>
      <c r="LQ40" s="85"/>
      <c r="LR40" s="95">
        <f t="shared" si="35"/>
        <v>0</v>
      </c>
      <c r="LS40" s="85"/>
      <c r="LT40" s="85"/>
      <c r="LU40" s="85"/>
      <c r="LV40" s="85"/>
      <c r="LW40" s="85"/>
      <c r="LX40" s="85"/>
      <c r="LY40" s="85"/>
      <c r="LZ40" s="85"/>
      <c r="MA40" s="85"/>
      <c r="MB40" s="85"/>
      <c r="MC40" s="85"/>
      <c r="MD40" s="85"/>
      <c r="ME40" s="85"/>
      <c r="MF40" s="85"/>
      <c r="MG40" s="85"/>
      <c r="MH40" s="85"/>
      <c r="MI40" s="85"/>
      <c r="MJ40" s="95">
        <f t="shared" si="36"/>
        <v>0</v>
      </c>
      <c r="MK40" s="85"/>
      <c r="ML40" s="85"/>
      <c r="MM40" s="85"/>
      <c r="MN40" s="85"/>
      <c r="MO40" s="85"/>
      <c r="MP40" s="85"/>
      <c r="MQ40" s="85"/>
      <c r="MR40" s="85"/>
      <c r="MS40" s="85"/>
      <c r="MT40" s="85"/>
      <c r="MU40" s="85"/>
      <c r="MV40" s="85"/>
      <c r="MW40" s="85"/>
      <c r="MX40" s="85"/>
      <c r="MY40" s="85"/>
      <c r="MZ40" s="85"/>
      <c r="NA40" s="85"/>
      <c r="NB40" s="95">
        <f t="shared" si="37"/>
        <v>0</v>
      </c>
      <c r="NC40" s="85"/>
      <c r="ND40" s="85"/>
      <c r="NE40" s="85"/>
      <c r="NF40" s="85"/>
      <c r="NG40" s="85"/>
      <c r="NH40" s="85"/>
      <c r="NI40" s="85"/>
      <c r="NJ40" s="85"/>
      <c r="NK40" s="85"/>
      <c r="NL40" s="85"/>
      <c r="NM40" s="85"/>
      <c r="NN40" s="85"/>
      <c r="NO40" s="85"/>
      <c r="NP40" s="85"/>
      <c r="NQ40" s="85"/>
      <c r="NR40" s="85"/>
      <c r="NS40" s="85"/>
      <c r="NT40" s="95">
        <f t="shared" si="38"/>
        <v>0</v>
      </c>
      <c r="NU40" s="130">
        <f t="shared" si="2"/>
        <v>0</v>
      </c>
      <c r="NV40" s="130">
        <f t="shared" si="3"/>
        <v>0</v>
      </c>
      <c r="NW40" s="130">
        <f t="shared" si="4"/>
        <v>0</v>
      </c>
      <c r="NX40" s="130">
        <f t="shared" si="5"/>
        <v>0</v>
      </c>
      <c r="NY40" s="130">
        <f t="shared" si="6"/>
        <v>0</v>
      </c>
      <c r="NZ40" s="130">
        <f t="shared" si="7"/>
        <v>0</v>
      </c>
      <c r="OA40" s="130">
        <f t="shared" si="8"/>
        <v>0</v>
      </c>
      <c r="OB40" s="130">
        <f t="shared" si="9"/>
        <v>0</v>
      </c>
      <c r="OC40" s="130">
        <f t="shared" si="10"/>
        <v>0</v>
      </c>
      <c r="OD40" s="130">
        <f t="shared" si="11"/>
        <v>0</v>
      </c>
      <c r="OE40" s="130">
        <f t="shared" si="12"/>
        <v>0</v>
      </c>
      <c r="OF40" s="130">
        <f t="shared" si="13"/>
        <v>0</v>
      </c>
      <c r="OG40" s="130">
        <f t="shared" si="14"/>
        <v>0</v>
      </c>
      <c r="OH40" s="130">
        <f t="shared" si="15"/>
        <v>0</v>
      </c>
      <c r="OI40" s="130">
        <f t="shared" si="16"/>
        <v>0</v>
      </c>
      <c r="OJ40" s="130">
        <f t="shared" si="17"/>
        <v>0</v>
      </c>
      <c r="OK40" s="130">
        <f t="shared" si="18"/>
        <v>0</v>
      </c>
      <c r="OL40" s="130">
        <f t="shared" si="39"/>
        <v>0</v>
      </c>
    </row>
    <row r="41" spans="1:402" x14ac:dyDescent="0.2">
      <c r="A41" s="84" t="s">
        <v>432</v>
      </c>
      <c r="B41" s="56"/>
      <c r="C41" s="124"/>
      <c r="D41" s="124"/>
      <c r="E41" s="80">
        <f t="shared" si="40"/>
        <v>0</v>
      </c>
      <c r="F41" s="66" t="s">
        <v>644</v>
      </c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95">
        <f t="shared" si="20"/>
        <v>0</v>
      </c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95">
        <f t="shared" si="21"/>
        <v>0</v>
      </c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95">
        <f t="shared" si="22"/>
        <v>0</v>
      </c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95">
        <f t="shared" si="23"/>
        <v>0</v>
      </c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95">
        <f t="shared" si="0"/>
        <v>0</v>
      </c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95">
        <f t="shared" si="1"/>
        <v>0</v>
      </c>
      <c r="DK41" s="85"/>
      <c r="DL41" s="85"/>
      <c r="DM41" s="85"/>
      <c r="DN41" s="85"/>
      <c r="DO41" s="85"/>
      <c r="DP41" s="85"/>
      <c r="DQ41" s="85"/>
      <c r="DR41" s="85"/>
      <c r="DS41" s="85"/>
      <c r="DT41" s="85"/>
      <c r="DU41" s="85"/>
      <c r="DV41" s="85"/>
      <c r="DW41" s="85"/>
      <c r="DX41" s="85"/>
      <c r="DY41" s="85"/>
      <c r="DZ41" s="85"/>
      <c r="EA41" s="85"/>
      <c r="EB41" s="95">
        <f t="shared" si="24"/>
        <v>0</v>
      </c>
      <c r="EC41" s="85"/>
      <c r="ED41" s="85"/>
      <c r="EE41" s="85"/>
      <c r="EF41" s="85"/>
      <c r="EG41" s="85"/>
      <c r="EH41" s="85"/>
      <c r="EI41" s="85"/>
      <c r="EJ41" s="85"/>
      <c r="EK41" s="85"/>
      <c r="EL41" s="85"/>
      <c r="EM41" s="85"/>
      <c r="EN41" s="85"/>
      <c r="EO41" s="85"/>
      <c r="EP41" s="85"/>
      <c r="EQ41" s="85"/>
      <c r="ER41" s="85"/>
      <c r="ES41" s="85"/>
      <c r="ET41" s="95">
        <f t="shared" si="25"/>
        <v>0</v>
      </c>
      <c r="EU41" s="85"/>
      <c r="EV41" s="85"/>
      <c r="EW41" s="85"/>
      <c r="EX41" s="85"/>
      <c r="EY41" s="85"/>
      <c r="EZ41" s="85"/>
      <c r="FA41" s="85"/>
      <c r="FB41" s="85"/>
      <c r="FC41" s="85"/>
      <c r="FD41" s="85"/>
      <c r="FE41" s="85"/>
      <c r="FF41" s="85"/>
      <c r="FG41" s="85"/>
      <c r="FH41" s="85"/>
      <c r="FI41" s="85"/>
      <c r="FJ41" s="85"/>
      <c r="FK41" s="85"/>
      <c r="FL41" s="95">
        <f t="shared" si="26"/>
        <v>0</v>
      </c>
      <c r="FM41" s="85"/>
      <c r="FN41" s="85"/>
      <c r="FO41" s="85"/>
      <c r="FP41" s="85"/>
      <c r="FQ41" s="85"/>
      <c r="FR41" s="85"/>
      <c r="FS41" s="85"/>
      <c r="FT41" s="85"/>
      <c r="FU41" s="85"/>
      <c r="FV41" s="85"/>
      <c r="FW41" s="85"/>
      <c r="FX41" s="85"/>
      <c r="FY41" s="85"/>
      <c r="FZ41" s="85"/>
      <c r="GA41" s="85"/>
      <c r="GB41" s="85"/>
      <c r="GC41" s="85"/>
      <c r="GD41" s="95">
        <f t="shared" si="27"/>
        <v>0</v>
      </c>
      <c r="GE41" s="85"/>
      <c r="GF41" s="85"/>
      <c r="GG41" s="85"/>
      <c r="GH41" s="85"/>
      <c r="GI41" s="85"/>
      <c r="GJ41" s="85"/>
      <c r="GK41" s="85"/>
      <c r="GL41" s="85"/>
      <c r="GM41" s="85"/>
      <c r="GN41" s="85"/>
      <c r="GO41" s="85"/>
      <c r="GP41" s="85"/>
      <c r="GQ41" s="85"/>
      <c r="GR41" s="85"/>
      <c r="GS41" s="85"/>
      <c r="GT41" s="85"/>
      <c r="GU41" s="85"/>
      <c r="GV41" s="95">
        <f t="shared" si="28"/>
        <v>0</v>
      </c>
      <c r="GW41" s="85"/>
      <c r="GX41" s="85"/>
      <c r="GY41" s="85"/>
      <c r="GZ41" s="85"/>
      <c r="HA41" s="85"/>
      <c r="HB41" s="85"/>
      <c r="HC41" s="85"/>
      <c r="HD41" s="85"/>
      <c r="HE41" s="85"/>
      <c r="HF41" s="85"/>
      <c r="HG41" s="85"/>
      <c r="HH41" s="85"/>
      <c r="HI41" s="85"/>
      <c r="HJ41" s="85"/>
      <c r="HK41" s="85"/>
      <c r="HL41" s="85"/>
      <c r="HM41" s="85"/>
      <c r="HN41" s="95">
        <f t="shared" si="29"/>
        <v>0</v>
      </c>
      <c r="HO41" s="85"/>
      <c r="HP41" s="85"/>
      <c r="HQ41" s="85"/>
      <c r="HR41" s="85"/>
      <c r="HS41" s="85"/>
      <c r="HT41" s="85"/>
      <c r="HU41" s="85"/>
      <c r="HV41" s="85"/>
      <c r="HW41" s="85"/>
      <c r="HX41" s="85"/>
      <c r="HY41" s="85"/>
      <c r="HZ41" s="85"/>
      <c r="IA41" s="85"/>
      <c r="IB41" s="85"/>
      <c r="IC41" s="85"/>
      <c r="ID41" s="85"/>
      <c r="IE41" s="85"/>
      <c r="IF41" s="95">
        <f t="shared" si="30"/>
        <v>0</v>
      </c>
      <c r="IG41" s="85"/>
      <c r="IH41" s="85"/>
      <c r="II41" s="85"/>
      <c r="IJ41" s="85"/>
      <c r="IK41" s="85"/>
      <c r="IL41" s="85"/>
      <c r="IM41" s="85"/>
      <c r="IN41" s="85"/>
      <c r="IO41" s="85"/>
      <c r="IP41" s="85"/>
      <c r="IQ41" s="85"/>
      <c r="IR41" s="85"/>
      <c r="IS41" s="85"/>
      <c r="IT41" s="85"/>
      <c r="IU41" s="85"/>
      <c r="IV41" s="85"/>
      <c r="IW41" s="85"/>
      <c r="IX41" s="95">
        <f t="shared" si="31"/>
        <v>0</v>
      </c>
      <c r="IY41" s="85"/>
      <c r="IZ41" s="85"/>
      <c r="JA41" s="85"/>
      <c r="JB41" s="85"/>
      <c r="JC41" s="85"/>
      <c r="JD41" s="85"/>
      <c r="JE41" s="85"/>
      <c r="JF41" s="85"/>
      <c r="JG41" s="85"/>
      <c r="JH41" s="85"/>
      <c r="JI41" s="85"/>
      <c r="JJ41" s="85"/>
      <c r="JK41" s="85"/>
      <c r="JL41" s="85"/>
      <c r="JM41" s="85"/>
      <c r="JN41" s="85"/>
      <c r="JO41" s="85"/>
      <c r="JP41" s="95">
        <f t="shared" si="32"/>
        <v>0</v>
      </c>
      <c r="JQ41" s="85"/>
      <c r="JR41" s="85"/>
      <c r="JS41" s="85"/>
      <c r="JT41" s="85"/>
      <c r="JU41" s="85"/>
      <c r="JV41" s="85"/>
      <c r="JW41" s="85"/>
      <c r="JX41" s="85"/>
      <c r="JY41" s="85"/>
      <c r="JZ41" s="85"/>
      <c r="KA41" s="85"/>
      <c r="KB41" s="85"/>
      <c r="KC41" s="85"/>
      <c r="KD41" s="85"/>
      <c r="KE41" s="85"/>
      <c r="KF41" s="85"/>
      <c r="KG41" s="85"/>
      <c r="KH41" s="95">
        <f t="shared" si="33"/>
        <v>0</v>
      </c>
      <c r="KI41" s="85"/>
      <c r="KJ41" s="85"/>
      <c r="KK41" s="85"/>
      <c r="KL41" s="85"/>
      <c r="KM41" s="85"/>
      <c r="KN41" s="85"/>
      <c r="KO41" s="85"/>
      <c r="KP41" s="85"/>
      <c r="KQ41" s="85"/>
      <c r="KR41" s="85"/>
      <c r="KS41" s="85"/>
      <c r="KT41" s="85"/>
      <c r="KU41" s="85"/>
      <c r="KV41" s="85"/>
      <c r="KW41" s="85"/>
      <c r="KX41" s="85"/>
      <c r="KY41" s="85"/>
      <c r="KZ41" s="95">
        <f t="shared" si="34"/>
        <v>0</v>
      </c>
      <c r="LA41" s="85"/>
      <c r="LB41" s="85"/>
      <c r="LC41" s="85"/>
      <c r="LD41" s="85"/>
      <c r="LE41" s="85"/>
      <c r="LF41" s="85"/>
      <c r="LG41" s="85"/>
      <c r="LH41" s="85"/>
      <c r="LI41" s="85"/>
      <c r="LJ41" s="85"/>
      <c r="LK41" s="85"/>
      <c r="LL41" s="85"/>
      <c r="LM41" s="85"/>
      <c r="LN41" s="85"/>
      <c r="LO41" s="85"/>
      <c r="LP41" s="85"/>
      <c r="LQ41" s="85"/>
      <c r="LR41" s="95">
        <f t="shared" si="35"/>
        <v>0</v>
      </c>
      <c r="LS41" s="85"/>
      <c r="LT41" s="85"/>
      <c r="LU41" s="85"/>
      <c r="LV41" s="85"/>
      <c r="LW41" s="85"/>
      <c r="LX41" s="85"/>
      <c r="LY41" s="85"/>
      <c r="LZ41" s="85"/>
      <c r="MA41" s="85"/>
      <c r="MB41" s="85"/>
      <c r="MC41" s="85"/>
      <c r="MD41" s="85"/>
      <c r="ME41" s="85"/>
      <c r="MF41" s="85"/>
      <c r="MG41" s="85"/>
      <c r="MH41" s="85"/>
      <c r="MI41" s="85"/>
      <c r="MJ41" s="95">
        <f t="shared" si="36"/>
        <v>0</v>
      </c>
      <c r="MK41" s="85"/>
      <c r="ML41" s="85"/>
      <c r="MM41" s="85"/>
      <c r="MN41" s="85"/>
      <c r="MO41" s="85"/>
      <c r="MP41" s="85"/>
      <c r="MQ41" s="85"/>
      <c r="MR41" s="85"/>
      <c r="MS41" s="85"/>
      <c r="MT41" s="85"/>
      <c r="MU41" s="85"/>
      <c r="MV41" s="85"/>
      <c r="MW41" s="85"/>
      <c r="MX41" s="85"/>
      <c r="MY41" s="85"/>
      <c r="MZ41" s="85"/>
      <c r="NA41" s="85"/>
      <c r="NB41" s="95">
        <f t="shared" si="37"/>
        <v>0</v>
      </c>
      <c r="NC41" s="85"/>
      <c r="ND41" s="85"/>
      <c r="NE41" s="85"/>
      <c r="NF41" s="85"/>
      <c r="NG41" s="85"/>
      <c r="NH41" s="85"/>
      <c r="NI41" s="85"/>
      <c r="NJ41" s="85"/>
      <c r="NK41" s="85"/>
      <c r="NL41" s="85"/>
      <c r="NM41" s="85"/>
      <c r="NN41" s="85"/>
      <c r="NO41" s="85"/>
      <c r="NP41" s="85"/>
      <c r="NQ41" s="85"/>
      <c r="NR41" s="85"/>
      <c r="NS41" s="85"/>
      <c r="NT41" s="95">
        <f t="shared" si="38"/>
        <v>0</v>
      </c>
      <c r="NU41" s="130">
        <f t="shared" si="2"/>
        <v>0</v>
      </c>
      <c r="NV41" s="130">
        <f t="shared" si="3"/>
        <v>0</v>
      </c>
      <c r="NW41" s="130">
        <f t="shared" si="4"/>
        <v>0</v>
      </c>
      <c r="NX41" s="130">
        <f t="shared" si="5"/>
        <v>0</v>
      </c>
      <c r="NY41" s="130">
        <f t="shared" si="6"/>
        <v>0</v>
      </c>
      <c r="NZ41" s="130">
        <f t="shared" si="7"/>
        <v>0</v>
      </c>
      <c r="OA41" s="130">
        <f t="shared" si="8"/>
        <v>0</v>
      </c>
      <c r="OB41" s="130">
        <f t="shared" si="9"/>
        <v>0</v>
      </c>
      <c r="OC41" s="130">
        <f t="shared" si="10"/>
        <v>0</v>
      </c>
      <c r="OD41" s="130">
        <f t="shared" si="11"/>
        <v>0</v>
      </c>
      <c r="OE41" s="130">
        <f t="shared" si="12"/>
        <v>0</v>
      </c>
      <c r="OF41" s="130">
        <f t="shared" si="13"/>
        <v>0</v>
      </c>
      <c r="OG41" s="130">
        <f t="shared" si="14"/>
        <v>0</v>
      </c>
      <c r="OH41" s="130">
        <f t="shared" si="15"/>
        <v>0</v>
      </c>
      <c r="OI41" s="130">
        <f t="shared" si="16"/>
        <v>0</v>
      </c>
      <c r="OJ41" s="130">
        <f t="shared" si="17"/>
        <v>0</v>
      </c>
      <c r="OK41" s="130">
        <f t="shared" si="18"/>
        <v>0</v>
      </c>
      <c r="OL41" s="130">
        <f t="shared" si="39"/>
        <v>0</v>
      </c>
    </row>
    <row r="42" spans="1:402" x14ac:dyDescent="0.2">
      <c r="A42" s="84" t="s">
        <v>432</v>
      </c>
      <c r="B42" s="56"/>
      <c r="C42" s="124"/>
      <c r="D42" s="124"/>
      <c r="E42" s="80">
        <f t="shared" si="40"/>
        <v>0</v>
      </c>
      <c r="F42" s="66" t="s">
        <v>644</v>
      </c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95">
        <f t="shared" si="20"/>
        <v>0</v>
      </c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95">
        <f t="shared" si="21"/>
        <v>0</v>
      </c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95">
        <f t="shared" si="22"/>
        <v>0</v>
      </c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95">
        <f t="shared" si="23"/>
        <v>0</v>
      </c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95">
        <f t="shared" si="0"/>
        <v>0</v>
      </c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95">
        <f t="shared" si="1"/>
        <v>0</v>
      </c>
      <c r="DK42" s="85"/>
      <c r="DL42" s="85"/>
      <c r="DM42" s="85"/>
      <c r="DN42" s="85"/>
      <c r="DO42" s="85"/>
      <c r="DP42" s="85"/>
      <c r="DQ42" s="85"/>
      <c r="DR42" s="85"/>
      <c r="DS42" s="85"/>
      <c r="DT42" s="85"/>
      <c r="DU42" s="85"/>
      <c r="DV42" s="85"/>
      <c r="DW42" s="85"/>
      <c r="DX42" s="85"/>
      <c r="DY42" s="85"/>
      <c r="DZ42" s="85"/>
      <c r="EA42" s="85"/>
      <c r="EB42" s="95">
        <f t="shared" si="24"/>
        <v>0</v>
      </c>
      <c r="EC42" s="85"/>
      <c r="ED42" s="85"/>
      <c r="EE42" s="85"/>
      <c r="EF42" s="85"/>
      <c r="EG42" s="85"/>
      <c r="EH42" s="85"/>
      <c r="EI42" s="85"/>
      <c r="EJ42" s="85"/>
      <c r="EK42" s="85"/>
      <c r="EL42" s="85"/>
      <c r="EM42" s="85"/>
      <c r="EN42" s="85"/>
      <c r="EO42" s="85"/>
      <c r="EP42" s="85"/>
      <c r="EQ42" s="85"/>
      <c r="ER42" s="85"/>
      <c r="ES42" s="85"/>
      <c r="ET42" s="95">
        <f t="shared" si="25"/>
        <v>0</v>
      </c>
      <c r="EU42" s="85"/>
      <c r="EV42" s="85"/>
      <c r="EW42" s="85"/>
      <c r="EX42" s="85"/>
      <c r="EY42" s="85"/>
      <c r="EZ42" s="85"/>
      <c r="FA42" s="85"/>
      <c r="FB42" s="85"/>
      <c r="FC42" s="85"/>
      <c r="FD42" s="85"/>
      <c r="FE42" s="85"/>
      <c r="FF42" s="85"/>
      <c r="FG42" s="85"/>
      <c r="FH42" s="85"/>
      <c r="FI42" s="85"/>
      <c r="FJ42" s="85"/>
      <c r="FK42" s="85"/>
      <c r="FL42" s="95">
        <f t="shared" si="26"/>
        <v>0</v>
      </c>
      <c r="FM42" s="85"/>
      <c r="FN42" s="85"/>
      <c r="FO42" s="85"/>
      <c r="FP42" s="85"/>
      <c r="FQ42" s="85"/>
      <c r="FR42" s="85"/>
      <c r="FS42" s="85"/>
      <c r="FT42" s="85"/>
      <c r="FU42" s="85"/>
      <c r="FV42" s="85"/>
      <c r="FW42" s="85"/>
      <c r="FX42" s="85"/>
      <c r="FY42" s="85"/>
      <c r="FZ42" s="85"/>
      <c r="GA42" s="85"/>
      <c r="GB42" s="85"/>
      <c r="GC42" s="85"/>
      <c r="GD42" s="95">
        <f t="shared" si="27"/>
        <v>0</v>
      </c>
      <c r="GE42" s="85"/>
      <c r="GF42" s="85"/>
      <c r="GG42" s="85"/>
      <c r="GH42" s="85"/>
      <c r="GI42" s="85"/>
      <c r="GJ42" s="85"/>
      <c r="GK42" s="85"/>
      <c r="GL42" s="85"/>
      <c r="GM42" s="85"/>
      <c r="GN42" s="85"/>
      <c r="GO42" s="85"/>
      <c r="GP42" s="85"/>
      <c r="GQ42" s="85"/>
      <c r="GR42" s="85"/>
      <c r="GS42" s="85"/>
      <c r="GT42" s="85"/>
      <c r="GU42" s="85"/>
      <c r="GV42" s="95">
        <f t="shared" si="28"/>
        <v>0</v>
      </c>
      <c r="GW42" s="85"/>
      <c r="GX42" s="85"/>
      <c r="GY42" s="85"/>
      <c r="GZ42" s="85"/>
      <c r="HA42" s="85"/>
      <c r="HB42" s="85"/>
      <c r="HC42" s="85"/>
      <c r="HD42" s="85"/>
      <c r="HE42" s="85"/>
      <c r="HF42" s="85"/>
      <c r="HG42" s="85"/>
      <c r="HH42" s="85"/>
      <c r="HI42" s="85"/>
      <c r="HJ42" s="85"/>
      <c r="HK42" s="85"/>
      <c r="HL42" s="85"/>
      <c r="HM42" s="85"/>
      <c r="HN42" s="95">
        <f t="shared" si="29"/>
        <v>0</v>
      </c>
      <c r="HO42" s="85"/>
      <c r="HP42" s="85"/>
      <c r="HQ42" s="85"/>
      <c r="HR42" s="85"/>
      <c r="HS42" s="85"/>
      <c r="HT42" s="85"/>
      <c r="HU42" s="85"/>
      <c r="HV42" s="85"/>
      <c r="HW42" s="85"/>
      <c r="HX42" s="85"/>
      <c r="HY42" s="85"/>
      <c r="HZ42" s="85"/>
      <c r="IA42" s="85"/>
      <c r="IB42" s="85"/>
      <c r="IC42" s="85"/>
      <c r="ID42" s="85"/>
      <c r="IE42" s="85"/>
      <c r="IF42" s="95">
        <f t="shared" si="30"/>
        <v>0</v>
      </c>
      <c r="IG42" s="85"/>
      <c r="IH42" s="85"/>
      <c r="II42" s="85"/>
      <c r="IJ42" s="85"/>
      <c r="IK42" s="85"/>
      <c r="IL42" s="85"/>
      <c r="IM42" s="85"/>
      <c r="IN42" s="85"/>
      <c r="IO42" s="85"/>
      <c r="IP42" s="85"/>
      <c r="IQ42" s="85"/>
      <c r="IR42" s="85"/>
      <c r="IS42" s="85"/>
      <c r="IT42" s="85"/>
      <c r="IU42" s="85"/>
      <c r="IV42" s="85"/>
      <c r="IW42" s="85"/>
      <c r="IX42" s="95">
        <f t="shared" si="31"/>
        <v>0</v>
      </c>
      <c r="IY42" s="85"/>
      <c r="IZ42" s="85"/>
      <c r="JA42" s="85"/>
      <c r="JB42" s="85"/>
      <c r="JC42" s="85"/>
      <c r="JD42" s="85"/>
      <c r="JE42" s="85"/>
      <c r="JF42" s="85"/>
      <c r="JG42" s="85"/>
      <c r="JH42" s="85"/>
      <c r="JI42" s="85"/>
      <c r="JJ42" s="85"/>
      <c r="JK42" s="85"/>
      <c r="JL42" s="85"/>
      <c r="JM42" s="85"/>
      <c r="JN42" s="85"/>
      <c r="JO42" s="85"/>
      <c r="JP42" s="95">
        <f t="shared" si="32"/>
        <v>0</v>
      </c>
      <c r="JQ42" s="85"/>
      <c r="JR42" s="85"/>
      <c r="JS42" s="85"/>
      <c r="JT42" s="85"/>
      <c r="JU42" s="85"/>
      <c r="JV42" s="85"/>
      <c r="JW42" s="85"/>
      <c r="JX42" s="85"/>
      <c r="JY42" s="85"/>
      <c r="JZ42" s="85"/>
      <c r="KA42" s="85"/>
      <c r="KB42" s="85"/>
      <c r="KC42" s="85"/>
      <c r="KD42" s="85"/>
      <c r="KE42" s="85"/>
      <c r="KF42" s="85"/>
      <c r="KG42" s="85"/>
      <c r="KH42" s="95">
        <f t="shared" si="33"/>
        <v>0</v>
      </c>
      <c r="KI42" s="85"/>
      <c r="KJ42" s="85"/>
      <c r="KK42" s="85"/>
      <c r="KL42" s="85"/>
      <c r="KM42" s="85"/>
      <c r="KN42" s="85"/>
      <c r="KO42" s="85"/>
      <c r="KP42" s="85"/>
      <c r="KQ42" s="85"/>
      <c r="KR42" s="85"/>
      <c r="KS42" s="85"/>
      <c r="KT42" s="85"/>
      <c r="KU42" s="85"/>
      <c r="KV42" s="85"/>
      <c r="KW42" s="85"/>
      <c r="KX42" s="85"/>
      <c r="KY42" s="85"/>
      <c r="KZ42" s="95">
        <f t="shared" si="34"/>
        <v>0</v>
      </c>
      <c r="LA42" s="85"/>
      <c r="LB42" s="85"/>
      <c r="LC42" s="85"/>
      <c r="LD42" s="85"/>
      <c r="LE42" s="85"/>
      <c r="LF42" s="85"/>
      <c r="LG42" s="85"/>
      <c r="LH42" s="85"/>
      <c r="LI42" s="85"/>
      <c r="LJ42" s="85"/>
      <c r="LK42" s="85"/>
      <c r="LL42" s="85"/>
      <c r="LM42" s="85"/>
      <c r="LN42" s="85"/>
      <c r="LO42" s="85"/>
      <c r="LP42" s="85"/>
      <c r="LQ42" s="85"/>
      <c r="LR42" s="95">
        <f t="shared" si="35"/>
        <v>0</v>
      </c>
      <c r="LS42" s="85"/>
      <c r="LT42" s="85"/>
      <c r="LU42" s="85"/>
      <c r="LV42" s="85"/>
      <c r="LW42" s="85"/>
      <c r="LX42" s="85"/>
      <c r="LY42" s="85"/>
      <c r="LZ42" s="85"/>
      <c r="MA42" s="85"/>
      <c r="MB42" s="85"/>
      <c r="MC42" s="85"/>
      <c r="MD42" s="85"/>
      <c r="ME42" s="85"/>
      <c r="MF42" s="85"/>
      <c r="MG42" s="85"/>
      <c r="MH42" s="85"/>
      <c r="MI42" s="85"/>
      <c r="MJ42" s="95">
        <f t="shared" si="36"/>
        <v>0</v>
      </c>
      <c r="MK42" s="85"/>
      <c r="ML42" s="85"/>
      <c r="MM42" s="85"/>
      <c r="MN42" s="85"/>
      <c r="MO42" s="85"/>
      <c r="MP42" s="85"/>
      <c r="MQ42" s="85"/>
      <c r="MR42" s="85"/>
      <c r="MS42" s="85"/>
      <c r="MT42" s="85"/>
      <c r="MU42" s="85"/>
      <c r="MV42" s="85"/>
      <c r="MW42" s="85"/>
      <c r="MX42" s="85"/>
      <c r="MY42" s="85"/>
      <c r="MZ42" s="85"/>
      <c r="NA42" s="85"/>
      <c r="NB42" s="95">
        <f t="shared" si="37"/>
        <v>0</v>
      </c>
      <c r="NC42" s="85"/>
      <c r="ND42" s="85"/>
      <c r="NE42" s="85"/>
      <c r="NF42" s="85"/>
      <c r="NG42" s="85"/>
      <c r="NH42" s="85"/>
      <c r="NI42" s="85"/>
      <c r="NJ42" s="85"/>
      <c r="NK42" s="85"/>
      <c r="NL42" s="85"/>
      <c r="NM42" s="85"/>
      <c r="NN42" s="85"/>
      <c r="NO42" s="85"/>
      <c r="NP42" s="85"/>
      <c r="NQ42" s="85"/>
      <c r="NR42" s="85"/>
      <c r="NS42" s="85"/>
      <c r="NT42" s="95">
        <f t="shared" si="38"/>
        <v>0</v>
      </c>
      <c r="NU42" s="130">
        <f t="shared" si="2"/>
        <v>0</v>
      </c>
      <c r="NV42" s="130">
        <f t="shared" si="3"/>
        <v>0</v>
      </c>
      <c r="NW42" s="130">
        <f t="shared" si="4"/>
        <v>0</v>
      </c>
      <c r="NX42" s="130">
        <f t="shared" si="5"/>
        <v>0</v>
      </c>
      <c r="NY42" s="130">
        <f t="shared" si="6"/>
        <v>0</v>
      </c>
      <c r="NZ42" s="130">
        <f t="shared" si="7"/>
        <v>0</v>
      </c>
      <c r="OA42" s="130">
        <f t="shared" si="8"/>
        <v>0</v>
      </c>
      <c r="OB42" s="130">
        <f t="shared" si="9"/>
        <v>0</v>
      </c>
      <c r="OC42" s="130">
        <f t="shared" si="10"/>
        <v>0</v>
      </c>
      <c r="OD42" s="130">
        <f t="shared" si="11"/>
        <v>0</v>
      </c>
      <c r="OE42" s="130">
        <f t="shared" si="12"/>
        <v>0</v>
      </c>
      <c r="OF42" s="130">
        <f t="shared" si="13"/>
        <v>0</v>
      </c>
      <c r="OG42" s="130">
        <f t="shared" si="14"/>
        <v>0</v>
      </c>
      <c r="OH42" s="130">
        <f t="shared" si="15"/>
        <v>0</v>
      </c>
      <c r="OI42" s="130">
        <f t="shared" si="16"/>
        <v>0</v>
      </c>
      <c r="OJ42" s="130">
        <f t="shared" si="17"/>
        <v>0</v>
      </c>
      <c r="OK42" s="130">
        <f t="shared" si="18"/>
        <v>0</v>
      </c>
      <c r="OL42" s="130">
        <f t="shared" si="39"/>
        <v>0</v>
      </c>
    </row>
    <row r="43" spans="1:402" x14ac:dyDescent="0.2">
      <c r="A43" s="84" t="s">
        <v>432</v>
      </c>
      <c r="B43" s="56"/>
      <c r="C43" s="124"/>
      <c r="D43" s="124"/>
      <c r="E43" s="80">
        <f t="shared" si="40"/>
        <v>0</v>
      </c>
      <c r="F43" s="66" t="s">
        <v>644</v>
      </c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95">
        <f t="shared" si="20"/>
        <v>0</v>
      </c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95">
        <f t="shared" si="21"/>
        <v>0</v>
      </c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95">
        <f t="shared" si="22"/>
        <v>0</v>
      </c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95">
        <f t="shared" si="23"/>
        <v>0</v>
      </c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95">
        <f t="shared" si="0"/>
        <v>0</v>
      </c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95">
        <f t="shared" si="1"/>
        <v>0</v>
      </c>
      <c r="DK43" s="85"/>
      <c r="DL43" s="85"/>
      <c r="DM43" s="85"/>
      <c r="DN43" s="85"/>
      <c r="DO43" s="85"/>
      <c r="DP43" s="85"/>
      <c r="DQ43" s="85"/>
      <c r="DR43" s="85"/>
      <c r="DS43" s="85"/>
      <c r="DT43" s="85"/>
      <c r="DU43" s="85"/>
      <c r="DV43" s="85"/>
      <c r="DW43" s="85"/>
      <c r="DX43" s="85"/>
      <c r="DY43" s="85"/>
      <c r="DZ43" s="85"/>
      <c r="EA43" s="85"/>
      <c r="EB43" s="95">
        <f t="shared" si="24"/>
        <v>0</v>
      </c>
      <c r="EC43" s="85"/>
      <c r="ED43" s="85"/>
      <c r="EE43" s="85"/>
      <c r="EF43" s="85"/>
      <c r="EG43" s="85"/>
      <c r="EH43" s="85"/>
      <c r="EI43" s="85"/>
      <c r="EJ43" s="85"/>
      <c r="EK43" s="85"/>
      <c r="EL43" s="85"/>
      <c r="EM43" s="85"/>
      <c r="EN43" s="85"/>
      <c r="EO43" s="85"/>
      <c r="EP43" s="85"/>
      <c r="EQ43" s="85"/>
      <c r="ER43" s="85"/>
      <c r="ES43" s="85"/>
      <c r="ET43" s="95">
        <f t="shared" si="25"/>
        <v>0</v>
      </c>
      <c r="EU43" s="85"/>
      <c r="EV43" s="85"/>
      <c r="EW43" s="85"/>
      <c r="EX43" s="85"/>
      <c r="EY43" s="85"/>
      <c r="EZ43" s="85"/>
      <c r="FA43" s="85"/>
      <c r="FB43" s="85"/>
      <c r="FC43" s="85"/>
      <c r="FD43" s="85"/>
      <c r="FE43" s="85"/>
      <c r="FF43" s="85"/>
      <c r="FG43" s="85"/>
      <c r="FH43" s="85"/>
      <c r="FI43" s="85"/>
      <c r="FJ43" s="85"/>
      <c r="FK43" s="85"/>
      <c r="FL43" s="95">
        <f t="shared" si="26"/>
        <v>0</v>
      </c>
      <c r="FM43" s="85"/>
      <c r="FN43" s="85"/>
      <c r="FO43" s="85"/>
      <c r="FP43" s="85"/>
      <c r="FQ43" s="85"/>
      <c r="FR43" s="85"/>
      <c r="FS43" s="85"/>
      <c r="FT43" s="85"/>
      <c r="FU43" s="85"/>
      <c r="FV43" s="85"/>
      <c r="FW43" s="85"/>
      <c r="FX43" s="85"/>
      <c r="FY43" s="85"/>
      <c r="FZ43" s="85"/>
      <c r="GA43" s="85"/>
      <c r="GB43" s="85"/>
      <c r="GC43" s="85"/>
      <c r="GD43" s="95">
        <f t="shared" si="27"/>
        <v>0</v>
      </c>
      <c r="GE43" s="85"/>
      <c r="GF43" s="85"/>
      <c r="GG43" s="85"/>
      <c r="GH43" s="85"/>
      <c r="GI43" s="85"/>
      <c r="GJ43" s="85"/>
      <c r="GK43" s="85"/>
      <c r="GL43" s="85"/>
      <c r="GM43" s="85"/>
      <c r="GN43" s="85"/>
      <c r="GO43" s="85"/>
      <c r="GP43" s="85"/>
      <c r="GQ43" s="85"/>
      <c r="GR43" s="85"/>
      <c r="GS43" s="85"/>
      <c r="GT43" s="85"/>
      <c r="GU43" s="85"/>
      <c r="GV43" s="95">
        <f t="shared" si="28"/>
        <v>0</v>
      </c>
      <c r="GW43" s="85"/>
      <c r="GX43" s="85"/>
      <c r="GY43" s="85"/>
      <c r="GZ43" s="85"/>
      <c r="HA43" s="85"/>
      <c r="HB43" s="85"/>
      <c r="HC43" s="85"/>
      <c r="HD43" s="85"/>
      <c r="HE43" s="85"/>
      <c r="HF43" s="85"/>
      <c r="HG43" s="85"/>
      <c r="HH43" s="85"/>
      <c r="HI43" s="85"/>
      <c r="HJ43" s="85"/>
      <c r="HK43" s="85"/>
      <c r="HL43" s="85"/>
      <c r="HM43" s="85"/>
      <c r="HN43" s="95">
        <f t="shared" si="29"/>
        <v>0</v>
      </c>
      <c r="HO43" s="85"/>
      <c r="HP43" s="85"/>
      <c r="HQ43" s="85"/>
      <c r="HR43" s="85"/>
      <c r="HS43" s="85"/>
      <c r="HT43" s="85"/>
      <c r="HU43" s="85"/>
      <c r="HV43" s="85"/>
      <c r="HW43" s="85"/>
      <c r="HX43" s="85"/>
      <c r="HY43" s="85"/>
      <c r="HZ43" s="85"/>
      <c r="IA43" s="85"/>
      <c r="IB43" s="85"/>
      <c r="IC43" s="85"/>
      <c r="ID43" s="85"/>
      <c r="IE43" s="85"/>
      <c r="IF43" s="95">
        <f t="shared" si="30"/>
        <v>0</v>
      </c>
      <c r="IG43" s="85"/>
      <c r="IH43" s="85"/>
      <c r="II43" s="85"/>
      <c r="IJ43" s="85"/>
      <c r="IK43" s="85"/>
      <c r="IL43" s="85"/>
      <c r="IM43" s="85"/>
      <c r="IN43" s="85"/>
      <c r="IO43" s="85"/>
      <c r="IP43" s="85"/>
      <c r="IQ43" s="85"/>
      <c r="IR43" s="85"/>
      <c r="IS43" s="85"/>
      <c r="IT43" s="85"/>
      <c r="IU43" s="85"/>
      <c r="IV43" s="85"/>
      <c r="IW43" s="85"/>
      <c r="IX43" s="95">
        <f t="shared" si="31"/>
        <v>0</v>
      </c>
      <c r="IY43" s="85"/>
      <c r="IZ43" s="85"/>
      <c r="JA43" s="85"/>
      <c r="JB43" s="85"/>
      <c r="JC43" s="85"/>
      <c r="JD43" s="85"/>
      <c r="JE43" s="85"/>
      <c r="JF43" s="85"/>
      <c r="JG43" s="85"/>
      <c r="JH43" s="85"/>
      <c r="JI43" s="85"/>
      <c r="JJ43" s="85"/>
      <c r="JK43" s="85"/>
      <c r="JL43" s="85"/>
      <c r="JM43" s="85"/>
      <c r="JN43" s="85"/>
      <c r="JO43" s="85"/>
      <c r="JP43" s="95">
        <f t="shared" si="32"/>
        <v>0</v>
      </c>
      <c r="JQ43" s="85"/>
      <c r="JR43" s="85"/>
      <c r="JS43" s="85"/>
      <c r="JT43" s="85"/>
      <c r="JU43" s="85"/>
      <c r="JV43" s="85"/>
      <c r="JW43" s="85"/>
      <c r="JX43" s="85"/>
      <c r="JY43" s="85"/>
      <c r="JZ43" s="85"/>
      <c r="KA43" s="85"/>
      <c r="KB43" s="85"/>
      <c r="KC43" s="85"/>
      <c r="KD43" s="85"/>
      <c r="KE43" s="85"/>
      <c r="KF43" s="85"/>
      <c r="KG43" s="85"/>
      <c r="KH43" s="95">
        <f t="shared" si="33"/>
        <v>0</v>
      </c>
      <c r="KI43" s="85"/>
      <c r="KJ43" s="85"/>
      <c r="KK43" s="85"/>
      <c r="KL43" s="85"/>
      <c r="KM43" s="85"/>
      <c r="KN43" s="85"/>
      <c r="KO43" s="85"/>
      <c r="KP43" s="85"/>
      <c r="KQ43" s="85"/>
      <c r="KR43" s="85"/>
      <c r="KS43" s="85"/>
      <c r="KT43" s="85"/>
      <c r="KU43" s="85"/>
      <c r="KV43" s="85"/>
      <c r="KW43" s="85"/>
      <c r="KX43" s="85"/>
      <c r="KY43" s="85"/>
      <c r="KZ43" s="95">
        <f t="shared" si="34"/>
        <v>0</v>
      </c>
      <c r="LA43" s="85"/>
      <c r="LB43" s="85"/>
      <c r="LC43" s="85"/>
      <c r="LD43" s="85"/>
      <c r="LE43" s="85"/>
      <c r="LF43" s="85"/>
      <c r="LG43" s="85"/>
      <c r="LH43" s="85"/>
      <c r="LI43" s="85"/>
      <c r="LJ43" s="85"/>
      <c r="LK43" s="85"/>
      <c r="LL43" s="85"/>
      <c r="LM43" s="85"/>
      <c r="LN43" s="85"/>
      <c r="LO43" s="85"/>
      <c r="LP43" s="85"/>
      <c r="LQ43" s="85"/>
      <c r="LR43" s="95">
        <f t="shared" si="35"/>
        <v>0</v>
      </c>
      <c r="LS43" s="85"/>
      <c r="LT43" s="85"/>
      <c r="LU43" s="85"/>
      <c r="LV43" s="85"/>
      <c r="LW43" s="85"/>
      <c r="LX43" s="85"/>
      <c r="LY43" s="85"/>
      <c r="LZ43" s="85"/>
      <c r="MA43" s="85"/>
      <c r="MB43" s="85"/>
      <c r="MC43" s="85"/>
      <c r="MD43" s="85"/>
      <c r="ME43" s="85"/>
      <c r="MF43" s="85"/>
      <c r="MG43" s="85"/>
      <c r="MH43" s="85"/>
      <c r="MI43" s="85"/>
      <c r="MJ43" s="95">
        <f t="shared" si="36"/>
        <v>0</v>
      </c>
      <c r="MK43" s="85"/>
      <c r="ML43" s="85"/>
      <c r="MM43" s="85"/>
      <c r="MN43" s="85"/>
      <c r="MO43" s="85"/>
      <c r="MP43" s="85"/>
      <c r="MQ43" s="85"/>
      <c r="MR43" s="85"/>
      <c r="MS43" s="85"/>
      <c r="MT43" s="85"/>
      <c r="MU43" s="85"/>
      <c r="MV43" s="85"/>
      <c r="MW43" s="85"/>
      <c r="MX43" s="85"/>
      <c r="MY43" s="85"/>
      <c r="MZ43" s="85"/>
      <c r="NA43" s="85"/>
      <c r="NB43" s="95">
        <f t="shared" si="37"/>
        <v>0</v>
      </c>
      <c r="NC43" s="85"/>
      <c r="ND43" s="85"/>
      <c r="NE43" s="85"/>
      <c r="NF43" s="85"/>
      <c r="NG43" s="85"/>
      <c r="NH43" s="85"/>
      <c r="NI43" s="85"/>
      <c r="NJ43" s="85"/>
      <c r="NK43" s="85"/>
      <c r="NL43" s="85"/>
      <c r="NM43" s="85"/>
      <c r="NN43" s="85"/>
      <c r="NO43" s="85"/>
      <c r="NP43" s="85"/>
      <c r="NQ43" s="85"/>
      <c r="NR43" s="85"/>
      <c r="NS43" s="85"/>
      <c r="NT43" s="95">
        <f t="shared" si="38"/>
        <v>0</v>
      </c>
      <c r="NU43" s="130">
        <f t="shared" si="2"/>
        <v>0</v>
      </c>
      <c r="NV43" s="130">
        <f t="shared" si="3"/>
        <v>0</v>
      </c>
      <c r="NW43" s="130">
        <f t="shared" si="4"/>
        <v>0</v>
      </c>
      <c r="NX43" s="130">
        <f t="shared" si="5"/>
        <v>0</v>
      </c>
      <c r="NY43" s="130">
        <f t="shared" si="6"/>
        <v>0</v>
      </c>
      <c r="NZ43" s="130">
        <f t="shared" si="7"/>
        <v>0</v>
      </c>
      <c r="OA43" s="130">
        <f t="shared" si="8"/>
        <v>0</v>
      </c>
      <c r="OB43" s="130">
        <f t="shared" si="9"/>
        <v>0</v>
      </c>
      <c r="OC43" s="130">
        <f t="shared" si="10"/>
        <v>0</v>
      </c>
      <c r="OD43" s="130">
        <f t="shared" si="11"/>
        <v>0</v>
      </c>
      <c r="OE43" s="130">
        <f t="shared" si="12"/>
        <v>0</v>
      </c>
      <c r="OF43" s="130">
        <f t="shared" si="13"/>
        <v>0</v>
      </c>
      <c r="OG43" s="130">
        <f t="shared" si="14"/>
        <v>0</v>
      </c>
      <c r="OH43" s="130">
        <f t="shared" si="15"/>
        <v>0</v>
      </c>
      <c r="OI43" s="130">
        <f t="shared" si="16"/>
        <v>0</v>
      </c>
      <c r="OJ43" s="130">
        <f t="shared" si="17"/>
        <v>0</v>
      </c>
      <c r="OK43" s="130">
        <f t="shared" si="18"/>
        <v>0</v>
      </c>
      <c r="OL43" s="130">
        <f t="shared" si="39"/>
        <v>0</v>
      </c>
    </row>
    <row r="44" spans="1:402" x14ac:dyDescent="0.2">
      <c r="A44" s="84" t="s">
        <v>432</v>
      </c>
      <c r="B44" s="56"/>
      <c r="C44" s="124"/>
      <c r="D44" s="124"/>
      <c r="E44" s="80">
        <f t="shared" si="40"/>
        <v>0</v>
      </c>
      <c r="F44" s="66" t="s">
        <v>644</v>
      </c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95">
        <f t="shared" si="20"/>
        <v>0</v>
      </c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95">
        <f t="shared" si="21"/>
        <v>0</v>
      </c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95">
        <f t="shared" si="22"/>
        <v>0</v>
      </c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95">
        <f t="shared" si="23"/>
        <v>0</v>
      </c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95">
        <f t="shared" si="0"/>
        <v>0</v>
      </c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95">
        <f t="shared" si="1"/>
        <v>0</v>
      </c>
      <c r="DK44" s="85"/>
      <c r="DL44" s="85"/>
      <c r="DM44" s="85"/>
      <c r="DN44" s="85"/>
      <c r="DO44" s="85"/>
      <c r="DP44" s="85"/>
      <c r="DQ44" s="85"/>
      <c r="DR44" s="85"/>
      <c r="DS44" s="85"/>
      <c r="DT44" s="85"/>
      <c r="DU44" s="85"/>
      <c r="DV44" s="85"/>
      <c r="DW44" s="85"/>
      <c r="DX44" s="85"/>
      <c r="DY44" s="85"/>
      <c r="DZ44" s="85"/>
      <c r="EA44" s="85"/>
      <c r="EB44" s="95">
        <f t="shared" si="24"/>
        <v>0</v>
      </c>
      <c r="EC44" s="85"/>
      <c r="ED44" s="85"/>
      <c r="EE44" s="85"/>
      <c r="EF44" s="85"/>
      <c r="EG44" s="85"/>
      <c r="EH44" s="85"/>
      <c r="EI44" s="85"/>
      <c r="EJ44" s="85"/>
      <c r="EK44" s="85"/>
      <c r="EL44" s="85"/>
      <c r="EM44" s="85"/>
      <c r="EN44" s="85"/>
      <c r="EO44" s="85"/>
      <c r="EP44" s="85"/>
      <c r="EQ44" s="85"/>
      <c r="ER44" s="85"/>
      <c r="ES44" s="85"/>
      <c r="ET44" s="95">
        <f t="shared" si="25"/>
        <v>0</v>
      </c>
      <c r="EU44" s="85"/>
      <c r="EV44" s="85"/>
      <c r="EW44" s="85"/>
      <c r="EX44" s="85"/>
      <c r="EY44" s="85"/>
      <c r="EZ44" s="85"/>
      <c r="FA44" s="85"/>
      <c r="FB44" s="85"/>
      <c r="FC44" s="85"/>
      <c r="FD44" s="85"/>
      <c r="FE44" s="85"/>
      <c r="FF44" s="85"/>
      <c r="FG44" s="85"/>
      <c r="FH44" s="85"/>
      <c r="FI44" s="85"/>
      <c r="FJ44" s="85"/>
      <c r="FK44" s="85"/>
      <c r="FL44" s="95">
        <f t="shared" si="26"/>
        <v>0</v>
      </c>
      <c r="FM44" s="85"/>
      <c r="FN44" s="85"/>
      <c r="FO44" s="85"/>
      <c r="FP44" s="85"/>
      <c r="FQ44" s="85"/>
      <c r="FR44" s="85"/>
      <c r="FS44" s="85"/>
      <c r="FT44" s="85"/>
      <c r="FU44" s="85"/>
      <c r="FV44" s="85"/>
      <c r="FW44" s="85"/>
      <c r="FX44" s="85"/>
      <c r="FY44" s="85"/>
      <c r="FZ44" s="85"/>
      <c r="GA44" s="85"/>
      <c r="GB44" s="85"/>
      <c r="GC44" s="85"/>
      <c r="GD44" s="95">
        <f t="shared" si="27"/>
        <v>0</v>
      </c>
      <c r="GE44" s="85"/>
      <c r="GF44" s="85"/>
      <c r="GG44" s="85"/>
      <c r="GH44" s="85"/>
      <c r="GI44" s="85"/>
      <c r="GJ44" s="85"/>
      <c r="GK44" s="85"/>
      <c r="GL44" s="85"/>
      <c r="GM44" s="85"/>
      <c r="GN44" s="85"/>
      <c r="GO44" s="85"/>
      <c r="GP44" s="85"/>
      <c r="GQ44" s="85"/>
      <c r="GR44" s="85"/>
      <c r="GS44" s="85"/>
      <c r="GT44" s="85"/>
      <c r="GU44" s="85"/>
      <c r="GV44" s="95">
        <f t="shared" si="28"/>
        <v>0</v>
      </c>
      <c r="GW44" s="85"/>
      <c r="GX44" s="85"/>
      <c r="GY44" s="85"/>
      <c r="GZ44" s="85"/>
      <c r="HA44" s="85"/>
      <c r="HB44" s="85"/>
      <c r="HC44" s="85"/>
      <c r="HD44" s="85"/>
      <c r="HE44" s="85"/>
      <c r="HF44" s="85"/>
      <c r="HG44" s="85"/>
      <c r="HH44" s="85"/>
      <c r="HI44" s="85"/>
      <c r="HJ44" s="85"/>
      <c r="HK44" s="85"/>
      <c r="HL44" s="85"/>
      <c r="HM44" s="85"/>
      <c r="HN44" s="95">
        <f t="shared" si="29"/>
        <v>0</v>
      </c>
      <c r="HO44" s="85"/>
      <c r="HP44" s="85"/>
      <c r="HQ44" s="85"/>
      <c r="HR44" s="85"/>
      <c r="HS44" s="85"/>
      <c r="HT44" s="85"/>
      <c r="HU44" s="85"/>
      <c r="HV44" s="85"/>
      <c r="HW44" s="85"/>
      <c r="HX44" s="85"/>
      <c r="HY44" s="85"/>
      <c r="HZ44" s="85"/>
      <c r="IA44" s="85"/>
      <c r="IB44" s="85"/>
      <c r="IC44" s="85"/>
      <c r="ID44" s="85"/>
      <c r="IE44" s="85"/>
      <c r="IF44" s="95">
        <f t="shared" si="30"/>
        <v>0</v>
      </c>
      <c r="IG44" s="85"/>
      <c r="IH44" s="85"/>
      <c r="II44" s="85"/>
      <c r="IJ44" s="85"/>
      <c r="IK44" s="85"/>
      <c r="IL44" s="85"/>
      <c r="IM44" s="85"/>
      <c r="IN44" s="85"/>
      <c r="IO44" s="85"/>
      <c r="IP44" s="85"/>
      <c r="IQ44" s="85"/>
      <c r="IR44" s="85"/>
      <c r="IS44" s="85"/>
      <c r="IT44" s="85"/>
      <c r="IU44" s="85"/>
      <c r="IV44" s="85"/>
      <c r="IW44" s="85"/>
      <c r="IX44" s="95">
        <f t="shared" si="31"/>
        <v>0</v>
      </c>
      <c r="IY44" s="85"/>
      <c r="IZ44" s="85"/>
      <c r="JA44" s="85"/>
      <c r="JB44" s="85"/>
      <c r="JC44" s="85"/>
      <c r="JD44" s="85"/>
      <c r="JE44" s="85"/>
      <c r="JF44" s="85"/>
      <c r="JG44" s="85"/>
      <c r="JH44" s="85"/>
      <c r="JI44" s="85"/>
      <c r="JJ44" s="85"/>
      <c r="JK44" s="85"/>
      <c r="JL44" s="85"/>
      <c r="JM44" s="85"/>
      <c r="JN44" s="85"/>
      <c r="JO44" s="85"/>
      <c r="JP44" s="95">
        <f t="shared" si="32"/>
        <v>0</v>
      </c>
      <c r="JQ44" s="85"/>
      <c r="JR44" s="85"/>
      <c r="JS44" s="85"/>
      <c r="JT44" s="85"/>
      <c r="JU44" s="85"/>
      <c r="JV44" s="85"/>
      <c r="JW44" s="85"/>
      <c r="JX44" s="85"/>
      <c r="JY44" s="85"/>
      <c r="JZ44" s="85"/>
      <c r="KA44" s="85"/>
      <c r="KB44" s="85"/>
      <c r="KC44" s="85"/>
      <c r="KD44" s="85"/>
      <c r="KE44" s="85"/>
      <c r="KF44" s="85"/>
      <c r="KG44" s="85"/>
      <c r="KH44" s="95">
        <f t="shared" si="33"/>
        <v>0</v>
      </c>
      <c r="KI44" s="85"/>
      <c r="KJ44" s="85"/>
      <c r="KK44" s="85"/>
      <c r="KL44" s="85"/>
      <c r="KM44" s="85"/>
      <c r="KN44" s="85"/>
      <c r="KO44" s="85"/>
      <c r="KP44" s="85"/>
      <c r="KQ44" s="85"/>
      <c r="KR44" s="85"/>
      <c r="KS44" s="85"/>
      <c r="KT44" s="85"/>
      <c r="KU44" s="85"/>
      <c r="KV44" s="85"/>
      <c r="KW44" s="85"/>
      <c r="KX44" s="85"/>
      <c r="KY44" s="85"/>
      <c r="KZ44" s="95">
        <f t="shared" si="34"/>
        <v>0</v>
      </c>
      <c r="LA44" s="85"/>
      <c r="LB44" s="85"/>
      <c r="LC44" s="85"/>
      <c r="LD44" s="85"/>
      <c r="LE44" s="85"/>
      <c r="LF44" s="85"/>
      <c r="LG44" s="85"/>
      <c r="LH44" s="85"/>
      <c r="LI44" s="85"/>
      <c r="LJ44" s="85"/>
      <c r="LK44" s="85"/>
      <c r="LL44" s="85"/>
      <c r="LM44" s="85"/>
      <c r="LN44" s="85"/>
      <c r="LO44" s="85"/>
      <c r="LP44" s="85"/>
      <c r="LQ44" s="85"/>
      <c r="LR44" s="95">
        <f t="shared" si="35"/>
        <v>0</v>
      </c>
      <c r="LS44" s="85"/>
      <c r="LT44" s="85"/>
      <c r="LU44" s="85"/>
      <c r="LV44" s="85"/>
      <c r="LW44" s="85"/>
      <c r="LX44" s="85"/>
      <c r="LY44" s="85"/>
      <c r="LZ44" s="85"/>
      <c r="MA44" s="85"/>
      <c r="MB44" s="85"/>
      <c r="MC44" s="85"/>
      <c r="MD44" s="85"/>
      <c r="ME44" s="85"/>
      <c r="MF44" s="85"/>
      <c r="MG44" s="85"/>
      <c r="MH44" s="85"/>
      <c r="MI44" s="85"/>
      <c r="MJ44" s="95">
        <f t="shared" si="36"/>
        <v>0</v>
      </c>
      <c r="MK44" s="85"/>
      <c r="ML44" s="85"/>
      <c r="MM44" s="85"/>
      <c r="MN44" s="85"/>
      <c r="MO44" s="85"/>
      <c r="MP44" s="85"/>
      <c r="MQ44" s="85"/>
      <c r="MR44" s="85"/>
      <c r="MS44" s="85"/>
      <c r="MT44" s="85"/>
      <c r="MU44" s="85"/>
      <c r="MV44" s="85"/>
      <c r="MW44" s="85"/>
      <c r="MX44" s="85"/>
      <c r="MY44" s="85"/>
      <c r="MZ44" s="85"/>
      <c r="NA44" s="85"/>
      <c r="NB44" s="95">
        <f t="shared" si="37"/>
        <v>0</v>
      </c>
      <c r="NC44" s="85"/>
      <c r="ND44" s="85"/>
      <c r="NE44" s="85"/>
      <c r="NF44" s="85"/>
      <c r="NG44" s="85"/>
      <c r="NH44" s="85"/>
      <c r="NI44" s="85"/>
      <c r="NJ44" s="85"/>
      <c r="NK44" s="85"/>
      <c r="NL44" s="85"/>
      <c r="NM44" s="85"/>
      <c r="NN44" s="85"/>
      <c r="NO44" s="85"/>
      <c r="NP44" s="85"/>
      <c r="NQ44" s="85"/>
      <c r="NR44" s="85"/>
      <c r="NS44" s="85"/>
      <c r="NT44" s="95">
        <f t="shared" si="38"/>
        <v>0</v>
      </c>
      <c r="NU44" s="130">
        <f t="shared" si="2"/>
        <v>0</v>
      </c>
      <c r="NV44" s="130">
        <f t="shared" si="3"/>
        <v>0</v>
      </c>
      <c r="NW44" s="130">
        <f t="shared" si="4"/>
        <v>0</v>
      </c>
      <c r="NX44" s="130">
        <f t="shared" si="5"/>
        <v>0</v>
      </c>
      <c r="NY44" s="130">
        <f t="shared" si="6"/>
        <v>0</v>
      </c>
      <c r="NZ44" s="130">
        <f t="shared" si="7"/>
        <v>0</v>
      </c>
      <c r="OA44" s="130">
        <f t="shared" si="8"/>
        <v>0</v>
      </c>
      <c r="OB44" s="130">
        <f t="shared" si="9"/>
        <v>0</v>
      </c>
      <c r="OC44" s="130">
        <f t="shared" si="10"/>
        <v>0</v>
      </c>
      <c r="OD44" s="130">
        <f t="shared" si="11"/>
        <v>0</v>
      </c>
      <c r="OE44" s="130">
        <f t="shared" si="12"/>
        <v>0</v>
      </c>
      <c r="OF44" s="130">
        <f t="shared" si="13"/>
        <v>0</v>
      </c>
      <c r="OG44" s="130">
        <f t="shared" si="14"/>
        <v>0</v>
      </c>
      <c r="OH44" s="130">
        <f t="shared" si="15"/>
        <v>0</v>
      </c>
      <c r="OI44" s="130">
        <f t="shared" si="16"/>
        <v>0</v>
      </c>
      <c r="OJ44" s="130">
        <f t="shared" si="17"/>
        <v>0</v>
      </c>
      <c r="OK44" s="130">
        <f t="shared" si="18"/>
        <v>0</v>
      </c>
      <c r="OL44" s="130">
        <f t="shared" si="39"/>
        <v>0</v>
      </c>
    </row>
    <row r="45" spans="1:402" x14ac:dyDescent="0.2">
      <c r="A45" s="84" t="s">
        <v>432</v>
      </c>
      <c r="B45" s="56"/>
      <c r="C45" s="124"/>
      <c r="D45" s="124"/>
      <c r="E45" s="80">
        <f t="shared" si="40"/>
        <v>0</v>
      </c>
      <c r="F45" s="66" t="s">
        <v>644</v>
      </c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95">
        <f t="shared" si="20"/>
        <v>0</v>
      </c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95">
        <f t="shared" si="21"/>
        <v>0</v>
      </c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95">
        <f t="shared" si="22"/>
        <v>0</v>
      </c>
      <c r="BI45" s="85"/>
      <c r="BJ45" s="85"/>
      <c r="BK45" s="85"/>
      <c r="BL45" s="85"/>
      <c r="BM45" s="85"/>
      <c r="BN45" s="85"/>
      <c r="BO45" s="85"/>
      <c r="BP45" s="85"/>
      <c r="BQ45" s="85"/>
      <c r="BR45" s="85"/>
      <c r="BS45" s="85"/>
      <c r="BT45" s="85"/>
      <c r="BU45" s="85"/>
      <c r="BV45" s="85"/>
      <c r="BW45" s="85"/>
      <c r="BX45" s="85"/>
      <c r="BY45" s="85"/>
      <c r="BZ45" s="95">
        <f t="shared" si="23"/>
        <v>0</v>
      </c>
      <c r="CA45" s="85"/>
      <c r="CB45" s="85"/>
      <c r="CC45" s="85"/>
      <c r="CD45" s="85"/>
      <c r="CE45" s="85"/>
      <c r="CF45" s="85"/>
      <c r="CG45" s="85"/>
      <c r="CH45" s="85"/>
      <c r="CI45" s="85"/>
      <c r="CJ45" s="85"/>
      <c r="CK45" s="85"/>
      <c r="CL45" s="85"/>
      <c r="CM45" s="85"/>
      <c r="CN45" s="85"/>
      <c r="CO45" s="85"/>
      <c r="CP45" s="85"/>
      <c r="CQ45" s="85"/>
      <c r="CR45" s="95">
        <f t="shared" si="0"/>
        <v>0</v>
      </c>
      <c r="CS45" s="85"/>
      <c r="CT45" s="85"/>
      <c r="CU45" s="85"/>
      <c r="CV45" s="85"/>
      <c r="CW45" s="85"/>
      <c r="CX45" s="85"/>
      <c r="CY45" s="85"/>
      <c r="CZ45" s="85"/>
      <c r="DA45" s="85"/>
      <c r="DB45" s="85"/>
      <c r="DC45" s="85"/>
      <c r="DD45" s="85"/>
      <c r="DE45" s="85"/>
      <c r="DF45" s="85"/>
      <c r="DG45" s="85"/>
      <c r="DH45" s="85"/>
      <c r="DI45" s="85"/>
      <c r="DJ45" s="95">
        <f t="shared" si="1"/>
        <v>0</v>
      </c>
      <c r="DK45" s="85"/>
      <c r="DL45" s="85"/>
      <c r="DM45" s="85"/>
      <c r="DN45" s="85"/>
      <c r="DO45" s="85"/>
      <c r="DP45" s="85"/>
      <c r="DQ45" s="85"/>
      <c r="DR45" s="85"/>
      <c r="DS45" s="85"/>
      <c r="DT45" s="85"/>
      <c r="DU45" s="85"/>
      <c r="DV45" s="85"/>
      <c r="DW45" s="85"/>
      <c r="DX45" s="85"/>
      <c r="DY45" s="85"/>
      <c r="DZ45" s="85"/>
      <c r="EA45" s="85"/>
      <c r="EB45" s="95">
        <f t="shared" si="24"/>
        <v>0</v>
      </c>
      <c r="EC45" s="85"/>
      <c r="ED45" s="85"/>
      <c r="EE45" s="85"/>
      <c r="EF45" s="85"/>
      <c r="EG45" s="85"/>
      <c r="EH45" s="85"/>
      <c r="EI45" s="85"/>
      <c r="EJ45" s="85"/>
      <c r="EK45" s="85"/>
      <c r="EL45" s="85"/>
      <c r="EM45" s="85"/>
      <c r="EN45" s="85"/>
      <c r="EO45" s="85"/>
      <c r="EP45" s="85"/>
      <c r="EQ45" s="85"/>
      <c r="ER45" s="85"/>
      <c r="ES45" s="85"/>
      <c r="ET45" s="95">
        <f t="shared" si="25"/>
        <v>0</v>
      </c>
      <c r="EU45" s="85"/>
      <c r="EV45" s="85"/>
      <c r="EW45" s="85"/>
      <c r="EX45" s="85"/>
      <c r="EY45" s="85"/>
      <c r="EZ45" s="85"/>
      <c r="FA45" s="85"/>
      <c r="FB45" s="85"/>
      <c r="FC45" s="85"/>
      <c r="FD45" s="85"/>
      <c r="FE45" s="85"/>
      <c r="FF45" s="85"/>
      <c r="FG45" s="85"/>
      <c r="FH45" s="85"/>
      <c r="FI45" s="85"/>
      <c r="FJ45" s="85"/>
      <c r="FK45" s="85"/>
      <c r="FL45" s="95">
        <f t="shared" si="26"/>
        <v>0</v>
      </c>
      <c r="FM45" s="85"/>
      <c r="FN45" s="85"/>
      <c r="FO45" s="85"/>
      <c r="FP45" s="85"/>
      <c r="FQ45" s="85"/>
      <c r="FR45" s="85"/>
      <c r="FS45" s="85"/>
      <c r="FT45" s="85"/>
      <c r="FU45" s="85"/>
      <c r="FV45" s="85"/>
      <c r="FW45" s="85"/>
      <c r="FX45" s="85"/>
      <c r="FY45" s="85"/>
      <c r="FZ45" s="85"/>
      <c r="GA45" s="85"/>
      <c r="GB45" s="85"/>
      <c r="GC45" s="85"/>
      <c r="GD45" s="95">
        <f t="shared" si="27"/>
        <v>0</v>
      </c>
      <c r="GE45" s="85"/>
      <c r="GF45" s="85"/>
      <c r="GG45" s="85"/>
      <c r="GH45" s="85"/>
      <c r="GI45" s="85"/>
      <c r="GJ45" s="85"/>
      <c r="GK45" s="85"/>
      <c r="GL45" s="85"/>
      <c r="GM45" s="85"/>
      <c r="GN45" s="85"/>
      <c r="GO45" s="85"/>
      <c r="GP45" s="85"/>
      <c r="GQ45" s="85"/>
      <c r="GR45" s="85"/>
      <c r="GS45" s="85"/>
      <c r="GT45" s="85"/>
      <c r="GU45" s="85"/>
      <c r="GV45" s="95">
        <f t="shared" si="28"/>
        <v>0</v>
      </c>
      <c r="GW45" s="85"/>
      <c r="GX45" s="85"/>
      <c r="GY45" s="85"/>
      <c r="GZ45" s="85"/>
      <c r="HA45" s="85"/>
      <c r="HB45" s="85"/>
      <c r="HC45" s="85"/>
      <c r="HD45" s="85"/>
      <c r="HE45" s="85"/>
      <c r="HF45" s="85"/>
      <c r="HG45" s="85"/>
      <c r="HH45" s="85"/>
      <c r="HI45" s="85"/>
      <c r="HJ45" s="85"/>
      <c r="HK45" s="85"/>
      <c r="HL45" s="85"/>
      <c r="HM45" s="85"/>
      <c r="HN45" s="95">
        <f t="shared" si="29"/>
        <v>0</v>
      </c>
      <c r="HO45" s="85"/>
      <c r="HP45" s="85"/>
      <c r="HQ45" s="85"/>
      <c r="HR45" s="85"/>
      <c r="HS45" s="85"/>
      <c r="HT45" s="85"/>
      <c r="HU45" s="85"/>
      <c r="HV45" s="85"/>
      <c r="HW45" s="85"/>
      <c r="HX45" s="85"/>
      <c r="HY45" s="85"/>
      <c r="HZ45" s="85"/>
      <c r="IA45" s="85"/>
      <c r="IB45" s="85"/>
      <c r="IC45" s="85"/>
      <c r="ID45" s="85"/>
      <c r="IE45" s="85"/>
      <c r="IF45" s="95">
        <f t="shared" si="30"/>
        <v>0</v>
      </c>
      <c r="IG45" s="85"/>
      <c r="IH45" s="85"/>
      <c r="II45" s="85"/>
      <c r="IJ45" s="85"/>
      <c r="IK45" s="85"/>
      <c r="IL45" s="85"/>
      <c r="IM45" s="85"/>
      <c r="IN45" s="85"/>
      <c r="IO45" s="85"/>
      <c r="IP45" s="85"/>
      <c r="IQ45" s="85"/>
      <c r="IR45" s="85"/>
      <c r="IS45" s="85"/>
      <c r="IT45" s="85"/>
      <c r="IU45" s="85"/>
      <c r="IV45" s="85"/>
      <c r="IW45" s="85"/>
      <c r="IX45" s="95">
        <f t="shared" si="31"/>
        <v>0</v>
      </c>
      <c r="IY45" s="85"/>
      <c r="IZ45" s="85"/>
      <c r="JA45" s="85"/>
      <c r="JB45" s="85"/>
      <c r="JC45" s="85"/>
      <c r="JD45" s="85"/>
      <c r="JE45" s="85"/>
      <c r="JF45" s="85"/>
      <c r="JG45" s="85"/>
      <c r="JH45" s="85"/>
      <c r="JI45" s="85"/>
      <c r="JJ45" s="85"/>
      <c r="JK45" s="85"/>
      <c r="JL45" s="85"/>
      <c r="JM45" s="85"/>
      <c r="JN45" s="85"/>
      <c r="JO45" s="85"/>
      <c r="JP45" s="95">
        <f t="shared" si="32"/>
        <v>0</v>
      </c>
      <c r="JQ45" s="85"/>
      <c r="JR45" s="85"/>
      <c r="JS45" s="85"/>
      <c r="JT45" s="85"/>
      <c r="JU45" s="85"/>
      <c r="JV45" s="85"/>
      <c r="JW45" s="85"/>
      <c r="JX45" s="85"/>
      <c r="JY45" s="85"/>
      <c r="JZ45" s="85"/>
      <c r="KA45" s="85"/>
      <c r="KB45" s="85"/>
      <c r="KC45" s="85"/>
      <c r="KD45" s="85"/>
      <c r="KE45" s="85"/>
      <c r="KF45" s="85"/>
      <c r="KG45" s="85"/>
      <c r="KH45" s="95">
        <f t="shared" si="33"/>
        <v>0</v>
      </c>
      <c r="KI45" s="85"/>
      <c r="KJ45" s="85"/>
      <c r="KK45" s="85"/>
      <c r="KL45" s="85"/>
      <c r="KM45" s="85"/>
      <c r="KN45" s="85"/>
      <c r="KO45" s="85"/>
      <c r="KP45" s="85"/>
      <c r="KQ45" s="85"/>
      <c r="KR45" s="85"/>
      <c r="KS45" s="85"/>
      <c r="KT45" s="85"/>
      <c r="KU45" s="85"/>
      <c r="KV45" s="85"/>
      <c r="KW45" s="85"/>
      <c r="KX45" s="85"/>
      <c r="KY45" s="85"/>
      <c r="KZ45" s="95">
        <f t="shared" si="34"/>
        <v>0</v>
      </c>
      <c r="LA45" s="85"/>
      <c r="LB45" s="85"/>
      <c r="LC45" s="85"/>
      <c r="LD45" s="85"/>
      <c r="LE45" s="85"/>
      <c r="LF45" s="85"/>
      <c r="LG45" s="85"/>
      <c r="LH45" s="85"/>
      <c r="LI45" s="85"/>
      <c r="LJ45" s="85"/>
      <c r="LK45" s="85"/>
      <c r="LL45" s="85"/>
      <c r="LM45" s="85"/>
      <c r="LN45" s="85"/>
      <c r="LO45" s="85"/>
      <c r="LP45" s="85"/>
      <c r="LQ45" s="85"/>
      <c r="LR45" s="95">
        <f t="shared" si="35"/>
        <v>0</v>
      </c>
      <c r="LS45" s="85"/>
      <c r="LT45" s="85"/>
      <c r="LU45" s="85"/>
      <c r="LV45" s="85"/>
      <c r="LW45" s="85"/>
      <c r="LX45" s="85"/>
      <c r="LY45" s="85"/>
      <c r="LZ45" s="85"/>
      <c r="MA45" s="85"/>
      <c r="MB45" s="85"/>
      <c r="MC45" s="85"/>
      <c r="MD45" s="85"/>
      <c r="ME45" s="85"/>
      <c r="MF45" s="85"/>
      <c r="MG45" s="85"/>
      <c r="MH45" s="85"/>
      <c r="MI45" s="85"/>
      <c r="MJ45" s="95">
        <f t="shared" si="36"/>
        <v>0</v>
      </c>
      <c r="MK45" s="85"/>
      <c r="ML45" s="85"/>
      <c r="MM45" s="85"/>
      <c r="MN45" s="85"/>
      <c r="MO45" s="85"/>
      <c r="MP45" s="85"/>
      <c r="MQ45" s="85"/>
      <c r="MR45" s="85"/>
      <c r="MS45" s="85"/>
      <c r="MT45" s="85"/>
      <c r="MU45" s="85"/>
      <c r="MV45" s="85"/>
      <c r="MW45" s="85"/>
      <c r="MX45" s="85"/>
      <c r="MY45" s="85"/>
      <c r="MZ45" s="85"/>
      <c r="NA45" s="85"/>
      <c r="NB45" s="95">
        <f t="shared" si="37"/>
        <v>0</v>
      </c>
      <c r="NC45" s="85"/>
      <c r="ND45" s="85"/>
      <c r="NE45" s="85"/>
      <c r="NF45" s="85"/>
      <c r="NG45" s="85"/>
      <c r="NH45" s="85"/>
      <c r="NI45" s="85"/>
      <c r="NJ45" s="85"/>
      <c r="NK45" s="85"/>
      <c r="NL45" s="85"/>
      <c r="NM45" s="85"/>
      <c r="NN45" s="85"/>
      <c r="NO45" s="85"/>
      <c r="NP45" s="85"/>
      <c r="NQ45" s="85"/>
      <c r="NR45" s="85"/>
      <c r="NS45" s="85"/>
      <c r="NT45" s="95">
        <f t="shared" si="38"/>
        <v>0</v>
      </c>
      <c r="NU45" s="130">
        <f t="shared" si="2"/>
        <v>0</v>
      </c>
      <c r="NV45" s="130">
        <f t="shared" si="3"/>
        <v>0</v>
      </c>
      <c r="NW45" s="130">
        <f t="shared" si="4"/>
        <v>0</v>
      </c>
      <c r="NX45" s="130">
        <f t="shared" si="5"/>
        <v>0</v>
      </c>
      <c r="NY45" s="130">
        <f t="shared" si="6"/>
        <v>0</v>
      </c>
      <c r="NZ45" s="130">
        <f t="shared" si="7"/>
        <v>0</v>
      </c>
      <c r="OA45" s="130">
        <f t="shared" si="8"/>
        <v>0</v>
      </c>
      <c r="OB45" s="130">
        <f t="shared" si="9"/>
        <v>0</v>
      </c>
      <c r="OC45" s="130">
        <f t="shared" si="10"/>
        <v>0</v>
      </c>
      <c r="OD45" s="130">
        <f t="shared" si="11"/>
        <v>0</v>
      </c>
      <c r="OE45" s="130">
        <f t="shared" si="12"/>
        <v>0</v>
      </c>
      <c r="OF45" s="130">
        <f t="shared" si="13"/>
        <v>0</v>
      </c>
      <c r="OG45" s="130">
        <f t="shared" si="14"/>
        <v>0</v>
      </c>
      <c r="OH45" s="130">
        <f t="shared" si="15"/>
        <v>0</v>
      </c>
      <c r="OI45" s="130">
        <f t="shared" si="16"/>
        <v>0</v>
      </c>
      <c r="OJ45" s="130">
        <f t="shared" si="17"/>
        <v>0</v>
      </c>
      <c r="OK45" s="130">
        <f t="shared" si="18"/>
        <v>0</v>
      </c>
      <c r="OL45" s="130">
        <f t="shared" si="39"/>
        <v>0</v>
      </c>
    </row>
    <row r="46" spans="1:402" x14ac:dyDescent="0.2">
      <c r="A46" s="84" t="s">
        <v>432</v>
      </c>
      <c r="B46" s="56"/>
      <c r="C46" s="124"/>
      <c r="D46" s="124"/>
      <c r="E46" s="80">
        <f t="shared" si="40"/>
        <v>0</v>
      </c>
      <c r="F46" s="66" t="s">
        <v>644</v>
      </c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95">
        <f t="shared" si="20"/>
        <v>0</v>
      </c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95">
        <f t="shared" si="21"/>
        <v>0</v>
      </c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95">
        <f t="shared" si="22"/>
        <v>0</v>
      </c>
      <c r="BI46" s="85"/>
      <c r="BJ46" s="85"/>
      <c r="BK46" s="85"/>
      <c r="BL46" s="85"/>
      <c r="BM46" s="85"/>
      <c r="BN46" s="85"/>
      <c r="BO46" s="85"/>
      <c r="BP46" s="85"/>
      <c r="BQ46" s="85"/>
      <c r="BR46" s="85"/>
      <c r="BS46" s="85"/>
      <c r="BT46" s="85"/>
      <c r="BU46" s="85"/>
      <c r="BV46" s="85"/>
      <c r="BW46" s="85"/>
      <c r="BX46" s="85"/>
      <c r="BY46" s="85"/>
      <c r="BZ46" s="95">
        <f t="shared" si="23"/>
        <v>0</v>
      </c>
      <c r="CA46" s="85"/>
      <c r="CB46" s="85"/>
      <c r="CC46" s="85"/>
      <c r="CD46" s="85"/>
      <c r="CE46" s="85"/>
      <c r="CF46" s="85"/>
      <c r="CG46" s="85"/>
      <c r="CH46" s="85"/>
      <c r="CI46" s="85"/>
      <c r="CJ46" s="85"/>
      <c r="CK46" s="85"/>
      <c r="CL46" s="85"/>
      <c r="CM46" s="85"/>
      <c r="CN46" s="85"/>
      <c r="CO46" s="85"/>
      <c r="CP46" s="85"/>
      <c r="CQ46" s="85"/>
      <c r="CR46" s="95">
        <f t="shared" si="0"/>
        <v>0</v>
      </c>
      <c r="CS46" s="85"/>
      <c r="CT46" s="85"/>
      <c r="CU46" s="85"/>
      <c r="CV46" s="85"/>
      <c r="CW46" s="85"/>
      <c r="CX46" s="85"/>
      <c r="CY46" s="85"/>
      <c r="CZ46" s="85"/>
      <c r="DA46" s="85"/>
      <c r="DB46" s="85"/>
      <c r="DC46" s="85"/>
      <c r="DD46" s="85"/>
      <c r="DE46" s="85"/>
      <c r="DF46" s="85"/>
      <c r="DG46" s="85"/>
      <c r="DH46" s="85"/>
      <c r="DI46" s="85"/>
      <c r="DJ46" s="95">
        <f t="shared" si="1"/>
        <v>0</v>
      </c>
      <c r="DK46" s="85"/>
      <c r="DL46" s="85"/>
      <c r="DM46" s="85"/>
      <c r="DN46" s="85"/>
      <c r="DO46" s="85"/>
      <c r="DP46" s="85"/>
      <c r="DQ46" s="85"/>
      <c r="DR46" s="85"/>
      <c r="DS46" s="85"/>
      <c r="DT46" s="85"/>
      <c r="DU46" s="85"/>
      <c r="DV46" s="85"/>
      <c r="DW46" s="85"/>
      <c r="DX46" s="85"/>
      <c r="DY46" s="85"/>
      <c r="DZ46" s="85"/>
      <c r="EA46" s="85"/>
      <c r="EB46" s="95">
        <f t="shared" si="24"/>
        <v>0</v>
      </c>
      <c r="EC46" s="85"/>
      <c r="ED46" s="85"/>
      <c r="EE46" s="85"/>
      <c r="EF46" s="85"/>
      <c r="EG46" s="85"/>
      <c r="EH46" s="85"/>
      <c r="EI46" s="85"/>
      <c r="EJ46" s="85"/>
      <c r="EK46" s="85"/>
      <c r="EL46" s="85"/>
      <c r="EM46" s="85"/>
      <c r="EN46" s="85"/>
      <c r="EO46" s="85"/>
      <c r="EP46" s="85"/>
      <c r="EQ46" s="85"/>
      <c r="ER46" s="85"/>
      <c r="ES46" s="85"/>
      <c r="ET46" s="95">
        <f t="shared" si="25"/>
        <v>0</v>
      </c>
      <c r="EU46" s="85"/>
      <c r="EV46" s="85"/>
      <c r="EW46" s="85"/>
      <c r="EX46" s="85"/>
      <c r="EY46" s="85"/>
      <c r="EZ46" s="85"/>
      <c r="FA46" s="85"/>
      <c r="FB46" s="85"/>
      <c r="FC46" s="85"/>
      <c r="FD46" s="85"/>
      <c r="FE46" s="85"/>
      <c r="FF46" s="85"/>
      <c r="FG46" s="85"/>
      <c r="FH46" s="85"/>
      <c r="FI46" s="85"/>
      <c r="FJ46" s="85"/>
      <c r="FK46" s="85"/>
      <c r="FL46" s="95">
        <f t="shared" si="26"/>
        <v>0</v>
      </c>
      <c r="FM46" s="85"/>
      <c r="FN46" s="85"/>
      <c r="FO46" s="85"/>
      <c r="FP46" s="85"/>
      <c r="FQ46" s="85"/>
      <c r="FR46" s="85"/>
      <c r="FS46" s="85"/>
      <c r="FT46" s="85"/>
      <c r="FU46" s="85"/>
      <c r="FV46" s="85"/>
      <c r="FW46" s="85"/>
      <c r="FX46" s="85"/>
      <c r="FY46" s="85"/>
      <c r="FZ46" s="85"/>
      <c r="GA46" s="85"/>
      <c r="GB46" s="85"/>
      <c r="GC46" s="85"/>
      <c r="GD46" s="95">
        <f t="shared" si="27"/>
        <v>0</v>
      </c>
      <c r="GE46" s="85"/>
      <c r="GF46" s="85"/>
      <c r="GG46" s="85"/>
      <c r="GH46" s="85"/>
      <c r="GI46" s="85"/>
      <c r="GJ46" s="85"/>
      <c r="GK46" s="85"/>
      <c r="GL46" s="85"/>
      <c r="GM46" s="85"/>
      <c r="GN46" s="85"/>
      <c r="GO46" s="85"/>
      <c r="GP46" s="85"/>
      <c r="GQ46" s="85"/>
      <c r="GR46" s="85"/>
      <c r="GS46" s="85"/>
      <c r="GT46" s="85"/>
      <c r="GU46" s="85"/>
      <c r="GV46" s="95">
        <f t="shared" si="28"/>
        <v>0</v>
      </c>
      <c r="GW46" s="85"/>
      <c r="GX46" s="85"/>
      <c r="GY46" s="85"/>
      <c r="GZ46" s="85"/>
      <c r="HA46" s="85"/>
      <c r="HB46" s="85"/>
      <c r="HC46" s="85"/>
      <c r="HD46" s="85"/>
      <c r="HE46" s="85"/>
      <c r="HF46" s="85"/>
      <c r="HG46" s="85"/>
      <c r="HH46" s="85"/>
      <c r="HI46" s="85"/>
      <c r="HJ46" s="85"/>
      <c r="HK46" s="85"/>
      <c r="HL46" s="85"/>
      <c r="HM46" s="85"/>
      <c r="HN46" s="95">
        <f t="shared" si="29"/>
        <v>0</v>
      </c>
      <c r="HO46" s="85"/>
      <c r="HP46" s="85"/>
      <c r="HQ46" s="85"/>
      <c r="HR46" s="85"/>
      <c r="HS46" s="85"/>
      <c r="HT46" s="85"/>
      <c r="HU46" s="85"/>
      <c r="HV46" s="85"/>
      <c r="HW46" s="85"/>
      <c r="HX46" s="85"/>
      <c r="HY46" s="85"/>
      <c r="HZ46" s="85"/>
      <c r="IA46" s="85"/>
      <c r="IB46" s="85"/>
      <c r="IC46" s="85"/>
      <c r="ID46" s="85"/>
      <c r="IE46" s="85"/>
      <c r="IF46" s="95">
        <f t="shared" si="30"/>
        <v>0</v>
      </c>
      <c r="IG46" s="85"/>
      <c r="IH46" s="85"/>
      <c r="II46" s="85"/>
      <c r="IJ46" s="85"/>
      <c r="IK46" s="85"/>
      <c r="IL46" s="85"/>
      <c r="IM46" s="85"/>
      <c r="IN46" s="85"/>
      <c r="IO46" s="85"/>
      <c r="IP46" s="85"/>
      <c r="IQ46" s="85"/>
      <c r="IR46" s="85"/>
      <c r="IS46" s="85"/>
      <c r="IT46" s="85"/>
      <c r="IU46" s="85"/>
      <c r="IV46" s="85"/>
      <c r="IW46" s="85"/>
      <c r="IX46" s="95">
        <f t="shared" si="31"/>
        <v>0</v>
      </c>
      <c r="IY46" s="85"/>
      <c r="IZ46" s="85"/>
      <c r="JA46" s="85"/>
      <c r="JB46" s="85"/>
      <c r="JC46" s="85"/>
      <c r="JD46" s="85"/>
      <c r="JE46" s="85"/>
      <c r="JF46" s="85"/>
      <c r="JG46" s="85"/>
      <c r="JH46" s="85"/>
      <c r="JI46" s="85"/>
      <c r="JJ46" s="85"/>
      <c r="JK46" s="85"/>
      <c r="JL46" s="85"/>
      <c r="JM46" s="85"/>
      <c r="JN46" s="85"/>
      <c r="JO46" s="85"/>
      <c r="JP46" s="95">
        <f t="shared" si="32"/>
        <v>0</v>
      </c>
      <c r="JQ46" s="85"/>
      <c r="JR46" s="85"/>
      <c r="JS46" s="85"/>
      <c r="JT46" s="85"/>
      <c r="JU46" s="85"/>
      <c r="JV46" s="85"/>
      <c r="JW46" s="85"/>
      <c r="JX46" s="85"/>
      <c r="JY46" s="85"/>
      <c r="JZ46" s="85"/>
      <c r="KA46" s="85"/>
      <c r="KB46" s="85"/>
      <c r="KC46" s="85"/>
      <c r="KD46" s="85"/>
      <c r="KE46" s="85"/>
      <c r="KF46" s="85"/>
      <c r="KG46" s="85"/>
      <c r="KH46" s="95">
        <f t="shared" si="33"/>
        <v>0</v>
      </c>
      <c r="KI46" s="85"/>
      <c r="KJ46" s="85"/>
      <c r="KK46" s="85"/>
      <c r="KL46" s="85"/>
      <c r="KM46" s="85"/>
      <c r="KN46" s="85"/>
      <c r="KO46" s="85"/>
      <c r="KP46" s="85"/>
      <c r="KQ46" s="85"/>
      <c r="KR46" s="85"/>
      <c r="KS46" s="85"/>
      <c r="KT46" s="85"/>
      <c r="KU46" s="85"/>
      <c r="KV46" s="85"/>
      <c r="KW46" s="85"/>
      <c r="KX46" s="85"/>
      <c r="KY46" s="85"/>
      <c r="KZ46" s="95">
        <f t="shared" si="34"/>
        <v>0</v>
      </c>
      <c r="LA46" s="85"/>
      <c r="LB46" s="85"/>
      <c r="LC46" s="85"/>
      <c r="LD46" s="85"/>
      <c r="LE46" s="85"/>
      <c r="LF46" s="85"/>
      <c r="LG46" s="85"/>
      <c r="LH46" s="85"/>
      <c r="LI46" s="85"/>
      <c r="LJ46" s="85"/>
      <c r="LK46" s="85"/>
      <c r="LL46" s="85"/>
      <c r="LM46" s="85"/>
      <c r="LN46" s="85"/>
      <c r="LO46" s="85"/>
      <c r="LP46" s="85"/>
      <c r="LQ46" s="85"/>
      <c r="LR46" s="95">
        <f t="shared" si="35"/>
        <v>0</v>
      </c>
      <c r="LS46" s="85"/>
      <c r="LT46" s="85"/>
      <c r="LU46" s="85"/>
      <c r="LV46" s="85"/>
      <c r="LW46" s="85"/>
      <c r="LX46" s="85"/>
      <c r="LY46" s="85"/>
      <c r="LZ46" s="85"/>
      <c r="MA46" s="85"/>
      <c r="MB46" s="85"/>
      <c r="MC46" s="85"/>
      <c r="MD46" s="85"/>
      <c r="ME46" s="85"/>
      <c r="MF46" s="85"/>
      <c r="MG46" s="85"/>
      <c r="MH46" s="85"/>
      <c r="MI46" s="85"/>
      <c r="MJ46" s="95">
        <f t="shared" si="36"/>
        <v>0</v>
      </c>
      <c r="MK46" s="85"/>
      <c r="ML46" s="85"/>
      <c r="MM46" s="85"/>
      <c r="MN46" s="85"/>
      <c r="MO46" s="85"/>
      <c r="MP46" s="85"/>
      <c r="MQ46" s="85"/>
      <c r="MR46" s="85"/>
      <c r="MS46" s="85"/>
      <c r="MT46" s="85"/>
      <c r="MU46" s="85"/>
      <c r="MV46" s="85"/>
      <c r="MW46" s="85"/>
      <c r="MX46" s="85"/>
      <c r="MY46" s="85"/>
      <c r="MZ46" s="85"/>
      <c r="NA46" s="85"/>
      <c r="NB46" s="95">
        <f t="shared" si="37"/>
        <v>0</v>
      </c>
      <c r="NC46" s="85"/>
      <c r="ND46" s="85"/>
      <c r="NE46" s="85"/>
      <c r="NF46" s="85"/>
      <c r="NG46" s="85"/>
      <c r="NH46" s="85"/>
      <c r="NI46" s="85"/>
      <c r="NJ46" s="85"/>
      <c r="NK46" s="85"/>
      <c r="NL46" s="85"/>
      <c r="NM46" s="85"/>
      <c r="NN46" s="85"/>
      <c r="NO46" s="85"/>
      <c r="NP46" s="85"/>
      <c r="NQ46" s="85"/>
      <c r="NR46" s="85"/>
      <c r="NS46" s="85"/>
      <c r="NT46" s="95">
        <f t="shared" si="38"/>
        <v>0</v>
      </c>
      <c r="NU46" s="130">
        <f t="shared" si="2"/>
        <v>0</v>
      </c>
      <c r="NV46" s="130">
        <f t="shared" si="3"/>
        <v>0</v>
      </c>
      <c r="NW46" s="130">
        <f t="shared" si="4"/>
        <v>0</v>
      </c>
      <c r="NX46" s="130">
        <f t="shared" si="5"/>
        <v>0</v>
      </c>
      <c r="NY46" s="130">
        <f t="shared" si="6"/>
        <v>0</v>
      </c>
      <c r="NZ46" s="130">
        <f t="shared" si="7"/>
        <v>0</v>
      </c>
      <c r="OA46" s="130">
        <f t="shared" si="8"/>
        <v>0</v>
      </c>
      <c r="OB46" s="130">
        <f t="shared" si="9"/>
        <v>0</v>
      </c>
      <c r="OC46" s="130">
        <f t="shared" si="10"/>
        <v>0</v>
      </c>
      <c r="OD46" s="130">
        <f t="shared" si="11"/>
        <v>0</v>
      </c>
      <c r="OE46" s="130">
        <f t="shared" si="12"/>
        <v>0</v>
      </c>
      <c r="OF46" s="130">
        <f t="shared" si="13"/>
        <v>0</v>
      </c>
      <c r="OG46" s="130">
        <f t="shared" si="14"/>
        <v>0</v>
      </c>
      <c r="OH46" s="130">
        <f t="shared" si="15"/>
        <v>0</v>
      </c>
      <c r="OI46" s="130">
        <f t="shared" si="16"/>
        <v>0</v>
      </c>
      <c r="OJ46" s="130">
        <f t="shared" si="17"/>
        <v>0</v>
      </c>
      <c r="OK46" s="130">
        <f t="shared" si="18"/>
        <v>0</v>
      </c>
      <c r="OL46" s="130">
        <f t="shared" si="39"/>
        <v>0</v>
      </c>
    </row>
    <row r="47" spans="1:402" x14ac:dyDescent="0.2">
      <c r="A47" s="84" t="s">
        <v>432</v>
      </c>
      <c r="B47" s="56"/>
      <c r="C47" s="124"/>
      <c r="D47" s="124"/>
      <c r="E47" s="80">
        <f t="shared" si="40"/>
        <v>0</v>
      </c>
      <c r="F47" s="66" t="s">
        <v>644</v>
      </c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95">
        <f t="shared" si="20"/>
        <v>0</v>
      </c>
      <c r="Y47" s="85"/>
      <c r="Z47" s="85"/>
      <c r="AA47" s="85"/>
      <c r="AB47" s="85"/>
      <c r="AC47" s="85"/>
      <c r="AD47" s="85"/>
      <c r="AE47" s="85"/>
      <c r="AF47" s="85"/>
      <c r="AG47" s="85"/>
      <c r="AH47" s="85"/>
      <c r="AI47" s="85"/>
      <c r="AJ47" s="85"/>
      <c r="AK47" s="85"/>
      <c r="AL47" s="85"/>
      <c r="AM47" s="85"/>
      <c r="AN47" s="85"/>
      <c r="AO47" s="85"/>
      <c r="AP47" s="95">
        <f t="shared" si="21"/>
        <v>0</v>
      </c>
      <c r="AQ47" s="85"/>
      <c r="AR47" s="85"/>
      <c r="AS47" s="85"/>
      <c r="AT47" s="85"/>
      <c r="AU47" s="85"/>
      <c r="AV47" s="85"/>
      <c r="AW47" s="85"/>
      <c r="AX47" s="85"/>
      <c r="AY47" s="85"/>
      <c r="AZ47" s="85"/>
      <c r="BA47" s="85"/>
      <c r="BB47" s="85"/>
      <c r="BC47" s="85"/>
      <c r="BD47" s="85"/>
      <c r="BE47" s="85"/>
      <c r="BF47" s="85"/>
      <c r="BG47" s="85"/>
      <c r="BH47" s="95">
        <f t="shared" si="22"/>
        <v>0</v>
      </c>
      <c r="BI47" s="85"/>
      <c r="BJ47" s="85"/>
      <c r="BK47" s="85"/>
      <c r="BL47" s="85"/>
      <c r="BM47" s="85"/>
      <c r="BN47" s="85"/>
      <c r="BO47" s="85"/>
      <c r="BP47" s="85"/>
      <c r="BQ47" s="85"/>
      <c r="BR47" s="85"/>
      <c r="BS47" s="85"/>
      <c r="BT47" s="85"/>
      <c r="BU47" s="85"/>
      <c r="BV47" s="85"/>
      <c r="BW47" s="85"/>
      <c r="BX47" s="85"/>
      <c r="BY47" s="85"/>
      <c r="BZ47" s="95">
        <f t="shared" si="23"/>
        <v>0</v>
      </c>
      <c r="CA47" s="85"/>
      <c r="CB47" s="85"/>
      <c r="CC47" s="85"/>
      <c r="CD47" s="85"/>
      <c r="CE47" s="85"/>
      <c r="CF47" s="85"/>
      <c r="CG47" s="85"/>
      <c r="CH47" s="85"/>
      <c r="CI47" s="85"/>
      <c r="CJ47" s="85"/>
      <c r="CK47" s="85"/>
      <c r="CL47" s="85"/>
      <c r="CM47" s="85"/>
      <c r="CN47" s="85"/>
      <c r="CO47" s="85"/>
      <c r="CP47" s="85"/>
      <c r="CQ47" s="85"/>
      <c r="CR47" s="95">
        <f t="shared" si="0"/>
        <v>0</v>
      </c>
      <c r="CS47" s="85"/>
      <c r="CT47" s="85"/>
      <c r="CU47" s="85"/>
      <c r="CV47" s="85"/>
      <c r="CW47" s="85"/>
      <c r="CX47" s="85"/>
      <c r="CY47" s="85"/>
      <c r="CZ47" s="85"/>
      <c r="DA47" s="85"/>
      <c r="DB47" s="85"/>
      <c r="DC47" s="85"/>
      <c r="DD47" s="85"/>
      <c r="DE47" s="85"/>
      <c r="DF47" s="85"/>
      <c r="DG47" s="85"/>
      <c r="DH47" s="85"/>
      <c r="DI47" s="85"/>
      <c r="DJ47" s="95">
        <f t="shared" si="1"/>
        <v>0</v>
      </c>
      <c r="DK47" s="85"/>
      <c r="DL47" s="85"/>
      <c r="DM47" s="85"/>
      <c r="DN47" s="85"/>
      <c r="DO47" s="85"/>
      <c r="DP47" s="85"/>
      <c r="DQ47" s="85"/>
      <c r="DR47" s="85"/>
      <c r="DS47" s="85"/>
      <c r="DT47" s="85"/>
      <c r="DU47" s="85"/>
      <c r="DV47" s="85"/>
      <c r="DW47" s="85"/>
      <c r="DX47" s="85"/>
      <c r="DY47" s="85"/>
      <c r="DZ47" s="85"/>
      <c r="EA47" s="85"/>
      <c r="EB47" s="95">
        <f t="shared" si="24"/>
        <v>0</v>
      </c>
      <c r="EC47" s="85"/>
      <c r="ED47" s="85"/>
      <c r="EE47" s="85"/>
      <c r="EF47" s="85"/>
      <c r="EG47" s="85"/>
      <c r="EH47" s="85"/>
      <c r="EI47" s="85"/>
      <c r="EJ47" s="85"/>
      <c r="EK47" s="85"/>
      <c r="EL47" s="85"/>
      <c r="EM47" s="85"/>
      <c r="EN47" s="85"/>
      <c r="EO47" s="85"/>
      <c r="EP47" s="85"/>
      <c r="EQ47" s="85"/>
      <c r="ER47" s="85"/>
      <c r="ES47" s="85"/>
      <c r="ET47" s="95">
        <f t="shared" si="25"/>
        <v>0</v>
      </c>
      <c r="EU47" s="85"/>
      <c r="EV47" s="85"/>
      <c r="EW47" s="85"/>
      <c r="EX47" s="85"/>
      <c r="EY47" s="85"/>
      <c r="EZ47" s="85"/>
      <c r="FA47" s="85"/>
      <c r="FB47" s="85"/>
      <c r="FC47" s="85"/>
      <c r="FD47" s="85"/>
      <c r="FE47" s="85"/>
      <c r="FF47" s="85"/>
      <c r="FG47" s="85"/>
      <c r="FH47" s="85"/>
      <c r="FI47" s="85"/>
      <c r="FJ47" s="85"/>
      <c r="FK47" s="85"/>
      <c r="FL47" s="95">
        <f t="shared" si="26"/>
        <v>0</v>
      </c>
      <c r="FM47" s="85"/>
      <c r="FN47" s="85"/>
      <c r="FO47" s="85"/>
      <c r="FP47" s="85"/>
      <c r="FQ47" s="85"/>
      <c r="FR47" s="85"/>
      <c r="FS47" s="85"/>
      <c r="FT47" s="85"/>
      <c r="FU47" s="85"/>
      <c r="FV47" s="85"/>
      <c r="FW47" s="85"/>
      <c r="FX47" s="85"/>
      <c r="FY47" s="85"/>
      <c r="FZ47" s="85"/>
      <c r="GA47" s="85"/>
      <c r="GB47" s="85"/>
      <c r="GC47" s="85"/>
      <c r="GD47" s="95">
        <f t="shared" si="27"/>
        <v>0</v>
      </c>
      <c r="GE47" s="85"/>
      <c r="GF47" s="85"/>
      <c r="GG47" s="85"/>
      <c r="GH47" s="85"/>
      <c r="GI47" s="85"/>
      <c r="GJ47" s="85"/>
      <c r="GK47" s="85"/>
      <c r="GL47" s="85"/>
      <c r="GM47" s="85"/>
      <c r="GN47" s="85"/>
      <c r="GO47" s="85"/>
      <c r="GP47" s="85"/>
      <c r="GQ47" s="85"/>
      <c r="GR47" s="85"/>
      <c r="GS47" s="85"/>
      <c r="GT47" s="85"/>
      <c r="GU47" s="85"/>
      <c r="GV47" s="95">
        <f t="shared" si="28"/>
        <v>0</v>
      </c>
      <c r="GW47" s="85"/>
      <c r="GX47" s="85"/>
      <c r="GY47" s="85"/>
      <c r="GZ47" s="85"/>
      <c r="HA47" s="85"/>
      <c r="HB47" s="85"/>
      <c r="HC47" s="85"/>
      <c r="HD47" s="85"/>
      <c r="HE47" s="85"/>
      <c r="HF47" s="85"/>
      <c r="HG47" s="85"/>
      <c r="HH47" s="85"/>
      <c r="HI47" s="85"/>
      <c r="HJ47" s="85"/>
      <c r="HK47" s="85"/>
      <c r="HL47" s="85"/>
      <c r="HM47" s="85"/>
      <c r="HN47" s="95">
        <f t="shared" si="29"/>
        <v>0</v>
      </c>
      <c r="HO47" s="85"/>
      <c r="HP47" s="85"/>
      <c r="HQ47" s="85"/>
      <c r="HR47" s="85"/>
      <c r="HS47" s="85"/>
      <c r="HT47" s="85"/>
      <c r="HU47" s="85"/>
      <c r="HV47" s="85"/>
      <c r="HW47" s="85"/>
      <c r="HX47" s="85"/>
      <c r="HY47" s="85"/>
      <c r="HZ47" s="85"/>
      <c r="IA47" s="85"/>
      <c r="IB47" s="85"/>
      <c r="IC47" s="85"/>
      <c r="ID47" s="85"/>
      <c r="IE47" s="85"/>
      <c r="IF47" s="95">
        <f t="shared" si="30"/>
        <v>0</v>
      </c>
      <c r="IG47" s="85"/>
      <c r="IH47" s="85"/>
      <c r="II47" s="85"/>
      <c r="IJ47" s="85"/>
      <c r="IK47" s="85"/>
      <c r="IL47" s="85"/>
      <c r="IM47" s="85"/>
      <c r="IN47" s="85"/>
      <c r="IO47" s="85"/>
      <c r="IP47" s="85"/>
      <c r="IQ47" s="85"/>
      <c r="IR47" s="85"/>
      <c r="IS47" s="85"/>
      <c r="IT47" s="85"/>
      <c r="IU47" s="85"/>
      <c r="IV47" s="85"/>
      <c r="IW47" s="85"/>
      <c r="IX47" s="95">
        <f t="shared" si="31"/>
        <v>0</v>
      </c>
      <c r="IY47" s="85"/>
      <c r="IZ47" s="85"/>
      <c r="JA47" s="85"/>
      <c r="JB47" s="85"/>
      <c r="JC47" s="85"/>
      <c r="JD47" s="85"/>
      <c r="JE47" s="85"/>
      <c r="JF47" s="85"/>
      <c r="JG47" s="85"/>
      <c r="JH47" s="85"/>
      <c r="JI47" s="85"/>
      <c r="JJ47" s="85"/>
      <c r="JK47" s="85"/>
      <c r="JL47" s="85"/>
      <c r="JM47" s="85"/>
      <c r="JN47" s="85"/>
      <c r="JO47" s="85"/>
      <c r="JP47" s="95">
        <f t="shared" si="32"/>
        <v>0</v>
      </c>
      <c r="JQ47" s="85"/>
      <c r="JR47" s="85"/>
      <c r="JS47" s="85"/>
      <c r="JT47" s="85"/>
      <c r="JU47" s="85"/>
      <c r="JV47" s="85"/>
      <c r="JW47" s="85"/>
      <c r="JX47" s="85"/>
      <c r="JY47" s="85"/>
      <c r="JZ47" s="85"/>
      <c r="KA47" s="85"/>
      <c r="KB47" s="85"/>
      <c r="KC47" s="85"/>
      <c r="KD47" s="85"/>
      <c r="KE47" s="85"/>
      <c r="KF47" s="85"/>
      <c r="KG47" s="85"/>
      <c r="KH47" s="95">
        <f t="shared" si="33"/>
        <v>0</v>
      </c>
      <c r="KI47" s="85"/>
      <c r="KJ47" s="85"/>
      <c r="KK47" s="85"/>
      <c r="KL47" s="85"/>
      <c r="KM47" s="85"/>
      <c r="KN47" s="85"/>
      <c r="KO47" s="85"/>
      <c r="KP47" s="85"/>
      <c r="KQ47" s="85"/>
      <c r="KR47" s="85"/>
      <c r="KS47" s="85"/>
      <c r="KT47" s="85"/>
      <c r="KU47" s="85"/>
      <c r="KV47" s="85"/>
      <c r="KW47" s="85"/>
      <c r="KX47" s="85"/>
      <c r="KY47" s="85"/>
      <c r="KZ47" s="95">
        <f t="shared" si="34"/>
        <v>0</v>
      </c>
      <c r="LA47" s="85"/>
      <c r="LB47" s="85"/>
      <c r="LC47" s="85"/>
      <c r="LD47" s="85"/>
      <c r="LE47" s="85"/>
      <c r="LF47" s="85"/>
      <c r="LG47" s="85"/>
      <c r="LH47" s="85"/>
      <c r="LI47" s="85"/>
      <c r="LJ47" s="85"/>
      <c r="LK47" s="85"/>
      <c r="LL47" s="85"/>
      <c r="LM47" s="85"/>
      <c r="LN47" s="85"/>
      <c r="LO47" s="85"/>
      <c r="LP47" s="85"/>
      <c r="LQ47" s="85"/>
      <c r="LR47" s="95">
        <f t="shared" si="35"/>
        <v>0</v>
      </c>
      <c r="LS47" s="85"/>
      <c r="LT47" s="85"/>
      <c r="LU47" s="85"/>
      <c r="LV47" s="85"/>
      <c r="LW47" s="85"/>
      <c r="LX47" s="85"/>
      <c r="LY47" s="85"/>
      <c r="LZ47" s="85"/>
      <c r="MA47" s="85"/>
      <c r="MB47" s="85"/>
      <c r="MC47" s="85"/>
      <c r="MD47" s="85"/>
      <c r="ME47" s="85"/>
      <c r="MF47" s="85"/>
      <c r="MG47" s="85"/>
      <c r="MH47" s="85"/>
      <c r="MI47" s="85"/>
      <c r="MJ47" s="95">
        <f t="shared" si="36"/>
        <v>0</v>
      </c>
      <c r="MK47" s="85"/>
      <c r="ML47" s="85"/>
      <c r="MM47" s="85"/>
      <c r="MN47" s="85"/>
      <c r="MO47" s="85"/>
      <c r="MP47" s="85"/>
      <c r="MQ47" s="85"/>
      <c r="MR47" s="85"/>
      <c r="MS47" s="85"/>
      <c r="MT47" s="85"/>
      <c r="MU47" s="85"/>
      <c r="MV47" s="85"/>
      <c r="MW47" s="85"/>
      <c r="MX47" s="85"/>
      <c r="MY47" s="85"/>
      <c r="MZ47" s="85"/>
      <c r="NA47" s="85"/>
      <c r="NB47" s="95">
        <f t="shared" si="37"/>
        <v>0</v>
      </c>
      <c r="NC47" s="85"/>
      <c r="ND47" s="85"/>
      <c r="NE47" s="85"/>
      <c r="NF47" s="85"/>
      <c r="NG47" s="85"/>
      <c r="NH47" s="85"/>
      <c r="NI47" s="85"/>
      <c r="NJ47" s="85"/>
      <c r="NK47" s="85"/>
      <c r="NL47" s="85"/>
      <c r="NM47" s="85"/>
      <c r="NN47" s="85"/>
      <c r="NO47" s="85"/>
      <c r="NP47" s="85"/>
      <c r="NQ47" s="85"/>
      <c r="NR47" s="85"/>
      <c r="NS47" s="85"/>
      <c r="NT47" s="95">
        <f t="shared" si="38"/>
        <v>0</v>
      </c>
      <c r="NU47" s="130">
        <f t="shared" si="2"/>
        <v>0</v>
      </c>
      <c r="NV47" s="130">
        <f t="shared" si="3"/>
        <v>0</v>
      </c>
      <c r="NW47" s="130">
        <f t="shared" si="4"/>
        <v>0</v>
      </c>
      <c r="NX47" s="130">
        <f t="shared" si="5"/>
        <v>0</v>
      </c>
      <c r="NY47" s="130">
        <f t="shared" si="6"/>
        <v>0</v>
      </c>
      <c r="NZ47" s="130">
        <f t="shared" si="7"/>
        <v>0</v>
      </c>
      <c r="OA47" s="130">
        <f t="shared" si="8"/>
        <v>0</v>
      </c>
      <c r="OB47" s="130">
        <f t="shared" si="9"/>
        <v>0</v>
      </c>
      <c r="OC47" s="130">
        <f t="shared" si="10"/>
        <v>0</v>
      </c>
      <c r="OD47" s="130">
        <f t="shared" si="11"/>
        <v>0</v>
      </c>
      <c r="OE47" s="130">
        <f t="shared" si="12"/>
        <v>0</v>
      </c>
      <c r="OF47" s="130">
        <f t="shared" si="13"/>
        <v>0</v>
      </c>
      <c r="OG47" s="130">
        <f t="shared" si="14"/>
        <v>0</v>
      </c>
      <c r="OH47" s="130">
        <f t="shared" si="15"/>
        <v>0</v>
      </c>
      <c r="OI47" s="130">
        <f t="shared" si="16"/>
        <v>0</v>
      </c>
      <c r="OJ47" s="130">
        <f t="shared" si="17"/>
        <v>0</v>
      </c>
      <c r="OK47" s="130">
        <f t="shared" si="18"/>
        <v>0</v>
      </c>
      <c r="OL47" s="130">
        <f t="shared" si="39"/>
        <v>0</v>
      </c>
    </row>
  </sheetData>
  <sheetProtection sheet="1" objects="1" scenarios="1"/>
  <protectedRanges>
    <protectedRange sqref="NC8:NS47" name="Intervallo22"/>
    <protectedRange sqref="MK8:NA47" name="Intervallo21"/>
    <protectedRange sqref="LS8:MI47" name="Intervallo20"/>
    <protectedRange sqref="LA8:LQ47" name="Intervallo19"/>
    <protectedRange sqref="KI8:KY47" name="Intervallo18"/>
    <protectedRange sqref="JQ8:KG47" name="Intervallo17"/>
    <protectedRange sqref="IY8:JO47" name="Intervallo16"/>
    <protectedRange sqref="IG8:IW47" name="Intervallo15"/>
    <protectedRange sqref="HO8:IE47" name="Intervallo14"/>
    <protectedRange sqref="GW8:HM47" name="Intervallo13"/>
    <protectedRange sqref="GE8:GU47" name="Intervallo12"/>
    <protectedRange sqref="FM8:GC47" name="Intervallo11"/>
    <protectedRange sqref="EU8:FK47" name="Intervallo10"/>
    <protectedRange sqref="EC8:ES47" name="Intervallo9"/>
    <protectedRange sqref="DK8:EA47" name="Intervallo8"/>
    <protectedRange sqref="CS8:DI47" name="Intervallo7"/>
    <protectedRange sqref="CA8:CQ47" name="Intervallo6"/>
    <protectedRange sqref="BI8:BY47" name="Intervallo5"/>
    <protectedRange sqref="AQ8:BG47" name="Intervallo4"/>
    <protectedRange sqref="Y8:AO47" name="Intervallo3"/>
    <protectedRange sqref="F8:W47" name="Intervallo2"/>
    <protectedRange sqref="A8:D47" name="Intervallo1"/>
  </protectedRanges>
  <mergeCells count="314">
    <mergeCell ref="MK6:MK7"/>
    <mergeCell ref="GY6:GY7"/>
    <mergeCell ref="GZ6:GZ7"/>
    <mergeCell ref="HA6:HA7"/>
    <mergeCell ref="HB6:HB7"/>
    <mergeCell ref="IK6:IK7"/>
    <mergeCell ref="IL6:IL7"/>
    <mergeCell ref="HJ6:HM6"/>
    <mergeCell ref="HS6:HS7"/>
    <mergeCell ref="HT6:HT7"/>
    <mergeCell ref="HU6:HU7"/>
    <mergeCell ref="HV6:HV7"/>
    <mergeCell ref="HW6:HW7"/>
    <mergeCell ref="HX6:IA6"/>
    <mergeCell ref="IB6:IE6"/>
    <mergeCell ref="HN6:HN7"/>
    <mergeCell ref="IX6:IX7"/>
    <mergeCell ref="HF6:HI6"/>
    <mergeCell ref="KD6:KG6"/>
    <mergeCell ref="KH6:KH7"/>
    <mergeCell ref="JY6:JY7"/>
    <mergeCell ref="JZ6:KC6"/>
    <mergeCell ref="LN6:LQ6"/>
    <mergeCell ref="LR6:LR7"/>
    <mergeCell ref="G4:X4"/>
    <mergeCell ref="G6:G7"/>
    <mergeCell ref="CS6:CS7"/>
    <mergeCell ref="DK6:DK7"/>
    <mergeCell ref="EC6:EC7"/>
    <mergeCell ref="EU6:EU7"/>
    <mergeCell ref="FM6:FM7"/>
    <mergeCell ref="GE6:GE7"/>
    <mergeCell ref="BO6:BO7"/>
    <mergeCell ref="BP6:BP7"/>
    <mergeCell ref="BQ6:BQ7"/>
    <mergeCell ref="BR6:BU6"/>
    <mergeCell ref="BV6:BY6"/>
    <mergeCell ref="BZ6:BZ7"/>
    <mergeCell ref="CY6:CY7"/>
    <mergeCell ref="CZ6:CZ7"/>
    <mergeCell ref="DA6:DA7"/>
    <mergeCell ref="DB6:DE6"/>
    <mergeCell ref="CH6:CH7"/>
    <mergeCell ref="CI6:CI7"/>
    <mergeCell ref="CJ6:CM6"/>
    <mergeCell ref="CN6:CQ6"/>
    <mergeCell ref="CR6:CR7"/>
    <mergeCell ref="DO6:DO7"/>
    <mergeCell ref="X6:X7"/>
    <mergeCell ref="AP6:AP7"/>
    <mergeCell ref="Y6:Y7"/>
    <mergeCell ref="Z6:Z7"/>
    <mergeCell ref="AA6:AA7"/>
    <mergeCell ref="AB6:AB7"/>
    <mergeCell ref="A3:B3"/>
    <mergeCell ref="F4:F7"/>
    <mergeCell ref="E4:E7"/>
    <mergeCell ref="A4:A7"/>
    <mergeCell ref="B4:B7"/>
    <mergeCell ref="D4:D7"/>
    <mergeCell ref="C4:C7"/>
    <mergeCell ref="P6:S6"/>
    <mergeCell ref="T6:W6"/>
    <mergeCell ref="H6:H7"/>
    <mergeCell ref="I6:I7"/>
    <mergeCell ref="J6:J7"/>
    <mergeCell ref="K6:K7"/>
    <mergeCell ref="L6:L7"/>
    <mergeCell ref="M6:M7"/>
    <mergeCell ref="N6:N7"/>
    <mergeCell ref="O6:O7"/>
    <mergeCell ref="G5:X5"/>
    <mergeCell ref="AV6:AV7"/>
    <mergeCell ref="AW6:AW7"/>
    <mergeCell ref="AX6:AX7"/>
    <mergeCell ref="AY6:AY7"/>
    <mergeCell ref="AZ6:BC6"/>
    <mergeCell ref="AC6:AC7"/>
    <mergeCell ref="AD6:AD7"/>
    <mergeCell ref="AE6:AE7"/>
    <mergeCell ref="AF6:AF7"/>
    <mergeCell ref="AG6:AG7"/>
    <mergeCell ref="AH6:AK6"/>
    <mergeCell ref="AL6:AO6"/>
    <mergeCell ref="AQ4:BH4"/>
    <mergeCell ref="CB6:CB7"/>
    <mergeCell ref="CC6:CC7"/>
    <mergeCell ref="CD6:CD7"/>
    <mergeCell ref="CE6:CE7"/>
    <mergeCell ref="CF6:CF7"/>
    <mergeCell ref="CG6:CG7"/>
    <mergeCell ref="AQ6:AQ7"/>
    <mergeCell ref="AQ5:BH5"/>
    <mergeCell ref="BI5:BZ5"/>
    <mergeCell ref="CA5:CR5"/>
    <mergeCell ref="BI6:BI7"/>
    <mergeCell ref="CA6:CA7"/>
    <mergeCell ref="BJ6:BJ7"/>
    <mergeCell ref="BK6:BK7"/>
    <mergeCell ref="BL6:BL7"/>
    <mergeCell ref="BM6:BM7"/>
    <mergeCell ref="BN6:BN7"/>
    <mergeCell ref="BD6:BG6"/>
    <mergeCell ref="BH6:BH7"/>
    <mergeCell ref="AR6:AR7"/>
    <mergeCell ref="AS6:AS7"/>
    <mergeCell ref="AT6:AT7"/>
    <mergeCell ref="AU6:AU7"/>
    <mergeCell ref="DR6:DR7"/>
    <mergeCell ref="DS6:DS7"/>
    <mergeCell ref="DT6:DW6"/>
    <mergeCell ref="DX6:EA6"/>
    <mergeCell ref="DJ6:DJ7"/>
    <mergeCell ref="EB6:EB7"/>
    <mergeCell ref="CT6:CT7"/>
    <mergeCell ref="CU6:CU7"/>
    <mergeCell ref="CV6:CV7"/>
    <mergeCell ref="CW6:CW7"/>
    <mergeCell ref="CX6:CX7"/>
    <mergeCell ref="DF6:DI6"/>
    <mergeCell ref="DL6:DL7"/>
    <mergeCell ref="DM6:DM7"/>
    <mergeCell ref="DN6:DN7"/>
    <mergeCell ref="DP6:DP7"/>
    <mergeCell ref="DQ6:DQ7"/>
    <mergeCell ref="EI6:EI7"/>
    <mergeCell ref="EJ6:EJ7"/>
    <mergeCell ref="EK6:EK7"/>
    <mergeCell ref="EL6:EO6"/>
    <mergeCell ref="ED6:ED7"/>
    <mergeCell ref="EE6:EE7"/>
    <mergeCell ref="EF6:EF7"/>
    <mergeCell ref="EG6:EG7"/>
    <mergeCell ref="EH6:EH7"/>
    <mergeCell ref="GD6:GD7"/>
    <mergeCell ref="FZ6:GC6"/>
    <mergeCell ref="EP6:ES6"/>
    <mergeCell ref="EV6:EV7"/>
    <mergeCell ref="EW6:EW7"/>
    <mergeCell ref="EX6:EX7"/>
    <mergeCell ref="EY6:EY7"/>
    <mergeCell ref="EZ6:EZ7"/>
    <mergeCell ref="FA6:FA7"/>
    <mergeCell ref="FB6:FB7"/>
    <mergeCell ref="FC6:FC7"/>
    <mergeCell ref="FD6:FG6"/>
    <mergeCell ref="FH6:FK6"/>
    <mergeCell ref="ET6:ET7"/>
    <mergeCell ref="FL6:FL7"/>
    <mergeCell ref="FS6:FS7"/>
    <mergeCell ref="FT6:FT7"/>
    <mergeCell ref="FU6:FU7"/>
    <mergeCell ref="FV6:FY6"/>
    <mergeCell ref="FN6:FN7"/>
    <mergeCell ref="FO6:FO7"/>
    <mergeCell ref="FP6:FP7"/>
    <mergeCell ref="FQ6:FQ7"/>
    <mergeCell ref="FR6:FR7"/>
    <mergeCell ref="IG4:IX4"/>
    <mergeCell ref="GF6:GF7"/>
    <mergeCell ref="GG6:GG7"/>
    <mergeCell ref="GH6:GH7"/>
    <mergeCell ref="GI6:GI7"/>
    <mergeCell ref="GJ6:GJ7"/>
    <mergeCell ref="GK6:GK7"/>
    <mergeCell ref="GL6:GL7"/>
    <mergeCell ref="GM6:GM7"/>
    <mergeCell ref="GN6:GQ6"/>
    <mergeCell ref="GR6:GU6"/>
    <mergeCell ref="GV6:GV7"/>
    <mergeCell ref="GW6:GW7"/>
    <mergeCell ref="HO6:HO7"/>
    <mergeCell ref="IG6:IG7"/>
    <mergeCell ref="GE5:GV5"/>
    <mergeCell ref="GW5:HN5"/>
    <mergeCell ref="HO5:IF5"/>
    <mergeCell ref="IG5:IX5"/>
    <mergeCell ref="HC6:HC7"/>
    <mergeCell ref="HD6:HD7"/>
    <mergeCell ref="HE6:HE7"/>
    <mergeCell ref="GX6:GX7"/>
    <mergeCell ref="IT6:IW6"/>
    <mergeCell ref="IM6:IM7"/>
    <mergeCell ref="IN6:IN7"/>
    <mergeCell ref="IO6:IO7"/>
    <mergeCell ref="IP6:IS6"/>
    <mergeCell ref="IH6:IH7"/>
    <mergeCell ref="II6:II7"/>
    <mergeCell ref="IJ6:IJ7"/>
    <mergeCell ref="HP6:HP7"/>
    <mergeCell ref="HQ6:HQ7"/>
    <mergeCell ref="HR6:HR7"/>
    <mergeCell ref="IF6:IF7"/>
    <mergeCell ref="JL6:JO6"/>
    <mergeCell ref="JP6:JP7"/>
    <mergeCell ref="IY4:JP4"/>
    <mergeCell ref="IY6:IY7"/>
    <mergeCell ref="JQ6:JQ7"/>
    <mergeCell ref="IY5:JP5"/>
    <mergeCell ref="JQ5:KH5"/>
    <mergeCell ref="JR6:JR7"/>
    <mergeCell ref="JS6:JS7"/>
    <mergeCell ref="JT6:JT7"/>
    <mergeCell ref="JU6:JU7"/>
    <mergeCell ref="JV6:JV7"/>
    <mergeCell ref="JW6:JW7"/>
    <mergeCell ref="JX6:JX7"/>
    <mergeCell ref="IZ6:IZ7"/>
    <mergeCell ref="JA6:JA7"/>
    <mergeCell ref="JB6:JB7"/>
    <mergeCell ref="JC6:JC7"/>
    <mergeCell ref="JD6:JD7"/>
    <mergeCell ref="JE6:JE7"/>
    <mergeCell ref="JF6:JF7"/>
    <mergeCell ref="JG6:JG7"/>
    <mergeCell ref="JH6:JK6"/>
    <mergeCell ref="KV6:KY6"/>
    <mergeCell ref="KZ6:KZ7"/>
    <mergeCell ref="KI4:KZ4"/>
    <mergeCell ref="KI6:KI7"/>
    <mergeCell ref="LA6:LA7"/>
    <mergeCell ref="KI5:KZ5"/>
    <mergeCell ref="LA5:LR5"/>
    <mergeCell ref="LB6:LB7"/>
    <mergeCell ref="LC6:LC7"/>
    <mergeCell ref="LD6:LD7"/>
    <mergeCell ref="LE6:LE7"/>
    <mergeCell ref="LF6:LF7"/>
    <mergeCell ref="LG6:LG7"/>
    <mergeCell ref="LH6:LH7"/>
    <mergeCell ref="KJ6:KJ7"/>
    <mergeCell ref="KK6:KK7"/>
    <mergeCell ref="KL6:KL7"/>
    <mergeCell ref="KM6:KM7"/>
    <mergeCell ref="KN6:KN7"/>
    <mergeCell ref="KO6:KO7"/>
    <mergeCell ref="KP6:KP7"/>
    <mergeCell ref="KQ6:KQ7"/>
    <mergeCell ref="KR6:KU6"/>
    <mergeCell ref="LI6:LI7"/>
    <mergeCell ref="LJ6:LM6"/>
    <mergeCell ref="LW6:LW7"/>
    <mergeCell ref="LX6:LX7"/>
    <mergeCell ref="LY6:LY7"/>
    <mergeCell ref="LZ6:LZ7"/>
    <mergeCell ref="MA6:MA7"/>
    <mergeCell ref="MB6:ME6"/>
    <mergeCell ref="MF6:MI6"/>
    <mergeCell ref="LT6:LT7"/>
    <mergeCell ref="LU6:LU7"/>
    <mergeCell ref="LV6:LV7"/>
    <mergeCell ref="MJ6:MJ7"/>
    <mergeCell ref="LS4:MJ4"/>
    <mergeCell ref="LS6:LS7"/>
    <mergeCell ref="LS5:MJ5"/>
    <mergeCell ref="OD6:OG6"/>
    <mergeCell ref="OH6:OK6"/>
    <mergeCell ref="OL6:OL7"/>
    <mergeCell ref="ND6:ND7"/>
    <mergeCell ref="NE6:NE7"/>
    <mergeCell ref="NF6:NF7"/>
    <mergeCell ref="NG6:NG7"/>
    <mergeCell ref="NH6:NH7"/>
    <mergeCell ref="NI6:NI7"/>
    <mergeCell ref="NJ6:NJ7"/>
    <mergeCell ref="NK6:NK7"/>
    <mergeCell ref="NL6:NO6"/>
    <mergeCell ref="NP6:NS6"/>
    <mergeCell ref="NT6:NT7"/>
    <mergeCell ref="NU6:NU7"/>
    <mergeCell ref="NV6:NV7"/>
    <mergeCell ref="NW6:NW7"/>
    <mergeCell ref="NX6:NX7"/>
    <mergeCell ref="NY6:NY7"/>
    <mergeCell ref="NZ6:NZ7"/>
    <mergeCell ref="OA6:OA7"/>
    <mergeCell ref="OB6:OB7"/>
    <mergeCell ref="OC6:OC7"/>
    <mergeCell ref="ML6:ML7"/>
    <mergeCell ref="MM6:MM7"/>
    <mergeCell ref="MN6:MN7"/>
    <mergeCell ref="MO6:MO7"/>
    <mergeCell ref="MP6:MP7"/>
    <mergeCell ref="MQ6:MQ7"/>
    <mergeCell ref="MR6:MR7"/>
    <mergeCell ref="MS6:MS7"/>
    <mergeCell ref="MT6:MW6"/>
    <mergeCell ref="MX6:NA6"/>
    <mergeCell ref="NB6:NB7"/>
    <mergeCell ref="NC6:NC7"/>
    <mergeCell ref="MK4:NB4"/>
    <mergeCell ref="NC4:NT4"/>
    <mergeCell ref="NU4:OL5"/>
    <mergeCell ref="Y4:AP4"/>
    <mergeCell ref="BI4:BZ4"/>
    <mergeCell ref="CA4:CR4"/>
    <mergeCell ref="CS4:DJ4"/>
    <mergeCell ref="DK4:EB4"/>
    <mergeCell ref="EC4:ET4"/>
    <mergeCell ref="EU4:FL4"/>
    <mergeCell ref="FM4:GD4"/>
    <mergeCell ref="GE4:GV4"/>
    <mergeCell ref="Y5:AP5"/>
    <mergeCell ref="CS5:DJ5"/>
    <mergeCell ref="DK5:EB5"/>
    <mergeCell ref="EC5:ET5"/>
    <mergeCell ref="EU5:FL5"/>
    <mergeCell ref="FM5:GD5"/>
    <mergeCell ref="MK5:NB5"/>
    <mergeCell ref="NC5:NT5"/>
    <mergeCell ref="LA4:LR4"/>
    <mergeCell ref="JQ4:KH4"/>
    <mergeCell ref="GW4:HN4"/>
    <mergeCell ref="HO4:IF4"/>
  </mergeCells>
  <dataValidations xWindow="706" yWindow="334" count="2">
    <dataValidation type="date" operator="greaterThan" allowBlank="1" showInputMessage="1" showErrorMessage="1" error="La data di fine deve essere maggiore della data di inizio" sqref="D8:D47">
      <formula1>C8</formula1>
    </dataValidation>
    <dataValidation type="date" allowBlank="1" showInputMessage="1" showErrorMessage="1" sqref="C8:C47">
      <formula1>42005</formula1>
      <formula2>55153</formula2>
    </dataValidation>
  </dataValidations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xWindow="706" yWindow="334" count="3">
        <x14:dataValidation type="list" allowBlank="1" showInputMessage="1" showErrorMessage="1">
          <x14:formula1>
            <xm:f>'Tipo Partner'!$H$2:$H$24</xm:f>
          </x14:formula1>
          <xm:sqref>F8:F47</xm:sqref>
        </x14:dataValidation>
        <x14:dataValidation type="list" allowBlank="1" showInputMessage="1" showErrorMessage="1" prompt="Utilizzare tante righe quante sono le diverse azioni riconducibili ad una medesima tipologia di azione">
          <x14:formula1>
            <xm:f>Attività!$A$2:$A$7</xm:f>
          </x14:formula1>
          <xm:sqref>A8:A47</xm:sqref>
        </x14:dataValidation>
        <x14:dataValidation type="list" allowBlank="1" showInputMessage="1" showErrorMessage="1">
          <x14:formula1>
            <xm:f>Attività!$A$2:$A$7</xm:f>
          </x14:formula1>
          <xm:sqref>A8:A47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9"/>
  <dimension ref="A1:BN29"/>
  <sheetViews>
    <sheetView zoomScale="85" zoomScaleNormal="85" workbookViewId="0">
      <pane xSplit="1" ySplit="1" topLeftCell="B2" activePane="bottomRight" state="frozen"/>
      <selection activeCell="D17" sqref="D17"/>
      <selection pane="topRight" activeCell="D17" sqref="D17"/>
      <selection pane="bottomLeft" activeCell="D17" sqref="D17"/>
      <selection pane="bottomRight" activeCell="A18" sqref="A18"/>
    </sheetView>
  </sheetViews>
  <sheetFormatPr defaultColWidth="11.25" defaultRowHeight="12.75" x14ac:dyDescent="0.2"/>
  <cols>
    <col min="1" max="1" width="64.875" style="2" customWidth="1"/>
    <col min="2" max="2" width="21.5" style="2" customWidth="1"/>
    <col min="3" max="45" width="18.75" style="2" customWidth="1"/>
    <col min="46" max="16384" width="11.25" style="2"/>
  </cols>
  <sheetData>
    <row r="1" spans="1:66" ht="20.25" x14ac:dyDescent="0.3">
      <c r="A1" s="35" t="s">
        <v>754</v>
      </c>
      <c r="B1" s="52" t="s">
        <v>673</v>
      </c>
    </row>
    <row r="2" spans="1:66" ht="25.5" x14ac:dyDescent="0.2">
      <c r="A2" s="90" t="s">
        <v>761</v>
      </c>
    </row>
    <row r="3" spans="1:66" x14ac:dyDescent="0.2">
      <c r="A3" s="36"/>
      <c r="B3" s="36"/>
      <c r="C3" s="36"/>
    </row>
    <row r="4" spans="1:66" x14ac:dyDescent="0.2">
      <c r="A4" s="36" t="s">
        <v>765</v>
      </c>
    </row>
    <row r="5" spans="1:66" ht="15.6" customHeight="1" x14ac:dyDescent="0.2">
      <c r="A5" s="37"/>
      <c r="B5" s="20" t="s">
        <v>158</v>
      </c>
      <c r="C5" s="20" t="s">
        <v>179</v>
      </c>
    </row>
    <row r="6" spans="1:66" x14ac:dyDescent="0.2">
      <c r="A6" s="38" t="s">
        <v>766</v>
      </c>
      <c r="B6" s="96">
        <f>B28</f>
        <v>0</v>
      </c>
      <c r="C6" s="143">
        <f>IFERROR(B6/B$8,0)</f>
        <v>0</v>
      </c>
    </row>
    <row r="7" spans="1:66" x14ac:dyDescent="0.2">
      <c r="A7" s="38" t="s">
        <v>760</v>
      </c>
      <c r="B7" s="39">
        <f>SUM('Attività e Costi'!OD8:OG47)*0.4+SUM('Attività e Costi'!OH8:OK47)*0.35</f>
        <v>0</v>
      </c>
      <c r="C7" s="143">
        <f>IFERROR(B7/B$8,0)</f>
        <v>0</v>
      </c>
    </row>
    <row r="8" spans="1:66" x14ac:dyDescent="0.2">
      <c r="A8" s="38" t="s">
        <v>767</v>
      </c>
      <c r="B8" s="39">
        <f>B6+B7</f>
        <v>0</v>
      </c>
      <c r="C8" s="144">
        <f>SUM(C6:C7)</f>
        <v>0</v>
      </c>
    </row>
    <row r="9" spans="1:66" x14ac:dyDescent="0.2">
      <c r="A9" s="63" t="str">
        <f>IF(B8&lt;&gt;'Info generali'!B47,"Controllo totali: Attenzione! Il totale non coincide con il costo del progetto","Controllo totali: OK")</f>
        <v>Controllo totali: OK</v>
      </c>
      <c r="B9" s="64"/>
      <c r="C9" s="65"/>
      <c r="D9" s="33"/>
      <c r="E9" s="33"/>
      <c r="F9" s="33"/>
    </row>
    <row r="10" spans="1:66" x14ac:dyDescent="0.2">
      <c r="B10" s="40"/>
      <c r="C10" s="40"/>
    </row>
    <row r="11" spans="1:66" x14ac:dyDescent="0.2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</row>
    <row r="12" spans="1:66" x14ac:dyDescent="0.2">
      <c r="A12" s="36" t="s">
        <v>768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</row>
    <row r="14" spans="1:66" ht="15.95" customHeight="1" x14ac:dyDescent="0.2">
      <c r="A14" s="178" t="s">
        <v>157</v>
      </c>
      <c r="B14" s="155" t="s">
        <v>770</v>
      </c>
      <c r="C14" s="157"/>
      <c r="D14" s="152" t="s">
        <v>61</v>
      </c>
      <c r="E14" s="154"/>
      <c r="F14" s="152" t="s">
        <v>62</v>
      </c>
      <c r="G14" s="154"/>
      <c r="H14" s="152" t="s">
        <v>63</v>
      </c>
      <c r="I14" s="154"/>
      <c r="J14" s="152" t="s">
        <v>64</v>
      </c>
      <c r="K14" s="154"/>
      <c r="L14" s="152" t="s">
        <v>65</v>
      </c>
      <c r="M14" s="154"/>
      <c r="N14" s="152" t="s">
        <v>66</v>
      </c>
      <c r="O14" s="154"/>
      <c r="P14" s="152" t="s">
        <v>180</v>
      </c>
      <c r="Q14" s="154"/>
      <c r="R14" s="152" t="s">
        <v>181</v>
      </c>
      <c r="S14" s="154"/>
      <c r="T14" s="152" t="s">
        <v>182</v>
      </c>
      <c r="U14" s="154"/>
      <c r="V14" s="152" t="s">
        <v>183</v>
      </c>
      <c r="W14" s="154"/>
      <c r="X14" s="152" t="s">
        <v>184</v>
      </c>
      <c r="Y14" s="154"/>
      <c r="Z14" s="152" t="s">
        <v>433</v>
      </c>
      <c r="AA14" s="154"/>
      <c r="AB14" s="152" t="s">
        <v>434</v>
      </c>
      <c r="AC14" s="154"/>
      <c r="AD14" s="152" t="s">
        <v>435</v>
      </c>
      <c r="AE14" s="154"/>
      <c r="AF14" s="152" t="s">
        <v>436</v>
      </c>
      <c r="AG14" s="154"/>
      <c r="AH14" s="152" t="s">
        <v>437</v>
      </c>
      <c r="AI14" s="154"/>
      <c r="AJ14" s="152" t="s">
        <v>438</v>
      </c>
      <c r="AK14" s="154"/>
      <c r="AL14" s="152" t="s">
        <v>439</v>
      </c>
      <c r="AM14" s="154"/>
      <c r="AN14" s="152" t="s">
        <v>440</v>
      </c>
      <c r="AO14" s="154"/>
      <c r="AP14" s="152" t="s">
        <v>441</v>
      </c>
      <c r="AQ14" s="154"/>
      <c r="AR14" s="152" t="s">
        <v>442</v>
      </c>
      <c r="AS14" s="154"/>
    </row>
    <row r="15" spans="1:66" ht="13.15" customHeight="1" x14ac:dyDescent="0.2">
      <c r="A15" s="179"/>
      <c r="B15" s="158"/>
      <c r="C15" s="160"/>
      <c r="D15" s="184" t="str">
        <f>IF(Partenariato!B4&lt;&gt;0,Partenariato!B4,"")</f>
        <v/>
      </c>
      <c r="E15" s="185"/>
      <c r="F15" s="184" t="str">
        <f>IF(Partenariato!C4&lt;&gt;0,Partenariato!C4,"")</f>
        <v/>
      </c>
      <c r="G15" s="185"/>
      <c r="H15" s="184" t="str">
        <f>IF(Partenariato!D4&lt;&gt;0,Partenariato!D4,"")</f>
        <v/>
      </c>
      <c r="I15" s="185"/>
      <c r="J15" s="184" t="str">
        <f>IF(Partenariato!E4&lt;&gt;0,Partenariato!E4,"")</f>
        <v/>
      </c>
      <c r="K15" s="185"/>
      <c r="L15" s="184" t="str">
        <f>IF(Partenariato!F4&lt;&gt;0,Partenariato!F4,"")</f>
        <v/>
      </c>
      <c r="M15" s="185"/>
      <c r="N15" s="184" t="str">
        <f>IF(Partenariato!G4&lt;&gt;0,Partenariato!G4,"")</f>
        <v/>
      </c>
      <c r="O15" s="185"/>
      <c r="P15" s="184" t="str">
        <f>IF(Partenariato!H4&lt;&gt;0,Partenariato!H4,"")</f>
        <v/>
      </c>
      <c r="Q15" s="185"/>
      <c r="R15" s="184" t="str">
        <f>IF(Partenariato!I4&lt;&gt;0,Partenariato!I4,"")</f>
        <v/>
      </c>
      <c r="S15" s="185"/>
      <c r="T15" s="184" t="str">
        <f>IF(Partenariato!J4&lt;&gt;0,Partenariato!J4,"")</f>
        <v/>
      </c>
      <c r="U15" s="185"/>
      <c r="V15" s="184" t="str">
        <f>IF(Partenariato!K4&lt;&gt;0,Partenariato!K4,"")</f>
        <v/>
      </c>
      <c r="W15" s="185"/>
      <c r="X15" s="184" t="str">
        <f>IF(Partenariato!L4&lt;&gt;0,Partenariato!L4,"")</f>
        <v/>
      </c>
      <c r="Y15" s="185"/>
      <c r="Z15" s="184" t="str">
        <f>IF(Partenariato!M4&lt;&gt;0,Partenariato!M4,"")</f>
        <v/>
      </c>
      <c r="AA15" s="186"/>
      <c r="AB15" s="184" t="str">
        <f>IF(Partenariato!N4&lt;&gt;0,Partenariato!N4,"")</f>
        <v/>
      </c>
      <c r="AC15" s="186"/>
      <c r="AD15" s="184" t="str">
        <f>IF(Partenariato!O4&lt;&gt;0,Partenariato!O4,"")</f>
        <v/>
      </c>
      <c r="AE15" s="185"/>
      <c r="AF15" s="184" t="str">
        <f>IF(Partenariato!P4&lt;&gt;0,Partenariato!P4,"")</f>
        <v/>
      </c>
      <c r="AG15" s="185"/>
      <c r="AH15" s="184" t="str">
        <f>IF(Partenariato!Q4&lt;&gt;0,Partenariato!Q4,"")</f>
        <v/>
      </c>
      <c r="AI15" s="185"/>
      <c r="AJ15" s="184" t="str">
        <f>IF(Partenariato!R4&lt;&gt;0,Partenariato!R4,"")</f>
        <v/>
      </c>
      <c r="AK15" s="185"/>
      <c r="AL15" s="184" t="str">
        <f>IF(Partenariato!S4&lt;&gt;0,Partenariato!S4,"")</f>
        <v/>
      </c>
      <c r="AM15" s="185"/>
      <c r="AN15" s="184" t="str">
        <f>IF(Partenariato!T4&lt;&gt;0,Partenariato!T4,"")</f>
        <v/>
      </c>
      <c r="AO15" s="185"/>
      <c r="AP15" s="184" t="str">
        <f>IF(Partenariato!U4&lt;&gt;0,Partenariato!U4,"")</f>
        <v/>
      </c>
      <c r="AQ15" s="185"/>
      <c r="AR15" s="184" t="str">
        <f>IF(Partenariato!V4&lt;&gt;0,Partenariato!V4,"")</f>
        <v/>
      </c>
      <c r="AS15" s="185"/>
    </row>
    <row r="16" spans="1:66" x14ac:dyDescent="0.2">
      <c r="A16" s="180"/>
      <c r="B16" s="42" t="s">
        <v>158</v>
      </c>
      <c r="C16" s="43" t="s">
        <v>179</v>
      </c>
      <c r="D16" s="42" t="s">
        <v>712</v>
      </c>
      <c r="E16" s="43" t="s">
        <v>179</v>
      </c>
      <c r="F16" s="42" t="s">
        <v>712</v>
      </c>
      <c r="G16" s="43" t="s">
        <v>179</v>
      </c>
      <c r="H16" s="42" t="s">
        <v>712</v>
      </c>
      <c r="I16" s="43" t="s">
        <v>179</v>
      </c>
      <c r="J16" s="42" t="s">
        <v>712</v>
      </c>
      <c r="K16" s="43" t="s">
        <v>179</v>
      </c>
      <c r="L16" s="42" t="s">
        <v>712</v>
      </c>
      <c r="M16" s="43" t="s">
        <v>179</v>
      </c>
      <c r="N16" s="42" t="s">
        <v>712</v>
      </c>
      <c r="O16" s="43" t="s">
        <v>179</v>
      </c>
      <c r="P16" s="42" t="s">
        <v>712</v>
      </c>
      <c r="Q16" s="43" t="s">
        <v>179</v>
      </c>
      <c r="R16" s="42" t="s">
        <v>712</v>
      </c>
      <c r="S16" s="43" t="s">
        <v>179</v>
      </c>
      <c r="T16" s="42" t="s">
        <v>712</v>
      </c>
      <c r="U16" s="43" t="s">
        <v>179</v>
      </c>
      <c r="V16" s="42" t="s">
        <v>712</v>
      </c>
      <c r="W16" s="43" t="s">
        <v>179</v>
      </c>
      <c r="X16" s="42" t="s">
        <v>712</v>
      </c>
      <c r="Y16" s="43" t="s">
        <v>179</v>
      </c>
      <c r="Z16" s="42" t="s">
        <v>712</v>
      </c>
      <c r="AA16" s="43" t="s">
        <v>179</v>
      </c>
      <c r="AB16" s="42" t="s">
        <v>712</v>
      </c>
      <c r="AC16" s="43" t="s">
        <v>179</v>
      </c>
      <c r="AD16" s="42" t="s">
        <v>712</v>
      </c>
      <c r="AE16" s="43" t="s">
        <v>179</v>
      </c>
      <c r="AF16" s="42" t="s">
        <v>712</v>
      </c>
      <c r="AG16" s="43" t="s">
        <v>179</v>
      </c>
      <c r="AH16" s="42" t="s">
        <v>712</v>
      </c>
      <c r="AI16" s="43" t="s">
        <v>179</v>
      </c>
      <c r="AJ16" s="42" t="s">
        <v>712</v>
      </c>
      <c r="AK16" s="43" t="s">
        <v>179</v>
      </c>
      <c r="AL16" s="42" t="s">
        <v>712</v>
      </c>
      <c r="AM16" s="43" t="s">
        <v>179</v>
      </c>
      <c r="AN16" s="42" t="s">
        <v>712</v>
      </c>
      <c r="AO16" s="43" t="s">
        <v>179</v>
      </c>
      <c r="AP16" s="42" t="s">
        <v>712</v>
      </c>
      <c r="AQ16" s="43" t="s">
        <v>179</v>
      </c>
      <c r="AR16" s="42" t="s">
        <v>712</v>
      </c>
      <c r="AS16" s="43" t="s">
        <v>179</v>
      </c>
    </row>
    <row r="17" spans="1:45" x14ac:dyDescent="0.2">
      <c r="A17" s="125" t="s">
        <v>880</v>
      </c>
      <c r="B17" s="96">
        <f>D17+F17+H17+J17+L17+N17+P17+R17+T17+V17+X17+Z17+AB17+AD17+AF17+AH17+AJ17+AL17+AN17+AP17+AR17</f>
        <v>0</v>
      </c>
      <c r="C17" s="141">
        <f>IFERROR(B17/B$28,0)</f>
        <v>0</v>
      </c>
      <c r="D17" s="96">
        <f>SUM('Attività e Costi'!G8:G47)</f>
        <v>0</v>
      </c>
      <c r="E17" s="141">
        <f>IFERROR(D17/D$28,0)</f>
        <v>0</v>
      </c>
      <c r="F17" s="96">
        <f>SUM('Attività e Costi'!Y8:Y47)</f>
        <v>0</v>
      </c>
      <c r="G17" s="141">
        <f>IFERROR(F17/F$28,0)</f>
        <v>0</v>
      </c>
      <c r="H17" s="96">
        <f>SUM('Attività e Costi'!AQ8:AQ47)</f>
        <v>0</v>
      </c>
      <c r="I17" s="141">
        <f>IFERROR(H17/H$28,0)</f>
        <v>0</v>
      </c>
      <c r="J17" s="96">
        <f>SUM('Attività e Costi'!BI8:BI47)</f>
        <v>0</v>
      </c>
      <c r="K17" s="141">
        <f>IFERROR(J17/J$28,0)</f>
        <v>0</v>
      </c>
      <c r="L17" s="96">
        <f>SUM('Attività e Costi'!CA8:CA47)</f>
        <v>0</v>
      </c>
      <c r="M17" s="141">
        <f>IFERROR(L17/L$28,0)</f>
        <v>0</v>
      </c>
      <c r="N17" s="96">
        <f>SUM('Attività e Costi'!CS8:CS47)</f>
        <v>0</v>
      </c>
      <c r="O17" s="141">
        <f>IFERROR(N17/N$28,0)</f>
        <v>0</v>
      </c>
      <c r="P17" s="96">
        <f>SUM('Attività e Costi'!DK8:DK47)</f>
        <v>0</v>
      </c>
      <c r="Q17" s="141">
        <f>IFERROR(P17/P$28,0)</f>
        <v>0</v>
      </c>
      <c r="R17" s="96">
        <f>SUM('Attività e Costi'!EC8:EC47)</f>
        <v>0</v>
      </c>
      <c r="S17" s="141">
        <f>IFERROR(R17/R$28,0)</f>
        <v>0</v>
      </c>
      <c r="T17" s="96">
        <f>SUM('Attività e Costi'!EU8:EU47)</f>
        <v>0</v>
      </c>
      <c r="U17" s="141">
        <f>IFERROR(T17/T$28,0)</f>
        <v>0</v>
      </c>
      <c r="V17" s="96">
        <f>SUM('Attività e Costi'!FM8:FM47)</f>
        <v>0</v>
      </c>
      <c r="W17" s="141">
        <f>IFERROR(V17/V$28,0)</f>
        <v>0</v>
      </c>
      <c r="X17" s="96">
        <f>SUM('Attività e Costi'!GE8:GE47)</f>
        <v>0</v>
      </c>
      <c r="Y17" s="141">
        <f>IFERROR(X17/X$28,0)</f>
        <v>0</v>
      </c>
      <c r="Z17" s="96">
        <f>SUM('Attività e Costi'!GW8:GW47)</f>
        <v>0</v>
      </c>
      <c r="AA17" s="141">
        <f>IFERROR(Z17/Z$28,0)</f>
        <v>0</v>
      </c>
      <c r="AB17" s="96">
        <f>SUM('Attività e Costi'!HO8:HO47)</f>
        <v>0</v>
      </c>
      <c r="AC17" s="141">
        <f>IFERROR(AB17/AB$28,0)</f>
        <v>0</v>
      </c>
      <c r="AD17" s="96">
        <f>SUM('Attività e Costi'!IG8:IG47)</f>
        <v>0</v>
      </c>
      <c r="AE17" s="141">
        <f>IFERROR(AD17/AD$28,0)</f>
        <v>0</v>
      </c>
      <c r="AF17" s="96">
        <f>SUM('Attività e Costi'!IY8:IY47)</f>
        <v>0</v>
      </c>
      <c r="AG17" s="141">
        <f>IFERROR(AF17/AF$28,0)</f>
        <v>0</v>
      </c>
      <c r="AH17" s="96">
        <f>SUM('Attività e Costi'!JQ8:JQ47)</f>
        <v>0</v>
      </c>
      <c r="AI17" s="141">
        <f>IFERROR(AH17/AH$28,0)</f>
        <v>0</v>
      </c>
      <c r="AJ17" s="96">
        <f>SUM('Attività e Costi'!KI8:KI47)</f>
        <v>0</v>
      </c>
      <c r="AK17" s="141">
        <f>IFERROR(AJ17/AJ$28,0)</f>
        <v>0</v>
      </c>
      <c r="AL17" s="96">
        <f>SUM('Attività e Costi'!LA8:LA47)</f>
        <v>0</v>
      </c>
      <c r="AM17" s="141">
        <f>IFERROR(AL17/AL$28,0)</f>
        <v>0</v>
      </c>
      <c r="AN17" s="96">
        <f>SUM('Attività e Costi'!LS8:LS47)</f>
        <v>0</v>
      </c>
      <c r="AO17" s="141">
        <f>IFERROR(AN17/AN$28,0)</f>
        <v>0</v>
      </c>
      <c r="AP17" s="96">
        <f>SUM('Attività e Costi'!MK8:MK47)</f>
        <v>0</v>
      </c>
      <c r="AQ17" s="141">
        <f>IFERROR(AP17/AP$28,0)</f>
        <v>0</v>
      </c>
      <c r="AR17" s="96">
        <f>SUM('Attività e Costi'!NC8:NC47)</f>
        <v>0</v>
      </c>
      <c r="AS17" s="141">
        <f>IFERROR(AR17/AR$28,0)</f>
        <v>0</v>
      </c>
    </row>
    <row r="18" spans="1:45" x14ac:dyDescent="0.2">
      <c r="A18" s="41" t="s">
        <v>893</v>
      </c>
      <c r="B18" s="96">
        <f t="shared" ref="B18:B28" si="0">D18+F18+H18+J18+L18+N18+P18+R18+T18+V18+X18+Z18+AB18+AD18+AF18+AH18+AJ18+AL18+AN18+AP18+AR18</f>
        <v>0</v>
      </c>
      <c r="C18" s="141">
        <f t="shared" ref="C18:E27" si="1">IFERROR(B18/B$28,0)</f>
        <v>0</v>
      </c>
      <c r="D18" s="96">
        <f>SUM('Attività e Costi'!H8:H47)</f>
        <v>0</v>
      </c>
      <c r="E18" s="141">
        <f t="shared" si="1"/>
        <v>0</v>
      </c>
      <c r="F18" s="96">
        <f>SUM('Attività e Costi'!Z8:Z47)</f>
        <v>0</v>
      </c>
      <c r="G18" s="141">
        <f t="shared" ref="G18" si="2">IFERROR(F18/F$28,0)</f>
        <v>0</v>
      </c>
      <c r="H18" s="96">
        <f>SUM('Attività e Costi'!AR8:AR47)</f>
        <v>0</v>
      </c>
      <c r="I18" s="141">
        <f t="shared" ref="I18" si="3">IFERROR(H18/H$28,0)</f>
        <v>0</v>
      </c>
      <c r="J18" s="96">
        <f>SUM('Attività e Costi'!BJ8:BJ47)</f>
        <v>0</v>
      </c>
      <c r="K18" s="141">
        <f t="shared" ref="K18" si="4">IFERROR(J18/J$28,0)</f>
        <v>0</v>
      </c>
      <c r="L18" s="96">
        <f>SUM('Attività e Costi'!CB8:CB47)</f>
        <v>0</v>
      </c>
      <c r="M18" s="141">
        <f t="shared" ref="M18" si="5">IFERROR(L18/L$28,0)</f>
        <v>0</v>
      </c>
      <c r="N18" s="96">
        <f>SUM('Attività e Costi'!CT8:CT47)</f>
        <v>0</v>
      </c>
      <c r="O18" s="141">
        <f t="shared" ref="O18" si="6">IFERROR(N18/N$28,0)</f>
        <v>0</v>
      </c>
      <c r="P18" s="96">
        <f>SUM('Attività e Costi'!DL8:DL47)</f>
        <v>0</v>
      </c>
      <c r="Q18" s="141">
        <f t="shared" ref="Q18" si="7">IFERROR(P18/P$28,0)</f>
        <v>0</v>
      </c>
      <c r="R18" s="96">
        <f>SUM('Attività e Costi'!ED8:ED47)</f>
        <v>0</v>
      </c>
      <c r="S18" s="141">
        <f t="shared" ref="S18" si="8">IFERROR(R18/R$28,0)</f>
        <v>0</v>
      </c>
      <c r="T18" s="96">
        <f>SUM('Attività e Costi'!EV8:EV47)</f>
        <v>0</v>
      </c>
      <c r="U18" s="141">
        <f t="shared" ref="U18" si="9">IFERROR(T18/T$28,0)</f>
        <v>0</v>
      </c>
      <c r="V18" s="96">
        <f>SUM('Attività e Costi'!FN8:FN47)</f>
        <v>0</v>
      </c>
      <c r="W18" s="141">
        <f t="shared" ref="W18" si="10">IFERROR(V18/V$28,0)</f>
        <v>0</v>
      </c>
      <c r="X18" s="96">
        <f>SUM('Attività e Costi'!GF8:GF47)</f>
        <v>0</v>
      </c>
      <c r="Y18" s="141">
        <f t="shared" ref="Y18" si="11">IFERROR(X18/X$28,0)</f>
        <v>0</v>
      </c>
      <c r="Z18" s="96">
        <f>SUM('Attività e Costi'!GX8:GX47)</f>
        <v>0</v>
      </c>
      <c r="AA18" s="141">
        <f t="shared" ref="AA18" si="12">IFERROR(Z18/Z$28,0)</f>
        <v>0</v>
      </c>
      <c r="AB18" s="96">
        <f>SUM('Attività e Costi'!HP8:HP47)</f>
        <v>0</v>
      </c>
      <c r="AC18" s="141">
        <f t="shared" ref="AC18" si="13">IFERROR(AB18/AB$28,0)</f>
        <v>0</v>
      </c>
      <c r="AD18" s="96">
        <f>SUM('Attività e Costi'!IH8:IH47)</f>
        <v>0</v>
      </c>
      <c r="AE18" s="141">
        <f t="shared" ref="AE18" si="14">IFERROR(AD18/AD$28,0)</f>
        <v>0</v>
      </c>
      <c r="AF18" s="96">
        <f>SUM('Attività e Costi'!IZ8:IZ47)</f>
        <v>0</v>
      </c>
      <c r="AG18" s="141">
        <f t="shared" ref="AG18" si="15">IFERROR(AF18/AF$28,0)</f>
        <v>0</v>
      </c>
      <c r="AH18" s="96">
        <f>SUM('Attività e Costi'!JR8:JR47)</f>
        <v>0</v>
      </c>
      <c r="AI18" s="141">
        <f t="shared" ref="AI18" si="16">IFERROR(AH18/AH$28,0)</f>
        <v>0</v>
      </c>
      <c r="AJ18" s="96">
        <f>SUM('Attività e Costi'!KJ8:KJ47)</f>
        <v>0</v>
      </c>
      <c r="AK18" s="141">
        <f t="shared" ref="AK18" si="17">IFERROR(AJ18/AJ$28,0)</f>
        <v>0</v>
      </c>
      <c r="AL18" s="96">
        <f>SUM('Attività e Costi'!LB8:LB47)</f>
        <v>0</v>
      </c>
      <c r="AM18" s="141">
        <f t="shared" ref="AM18" si="18">IFERROR(AL18/AL$28,0)</f>
        <v>0</v>
      </c>
      <c r="AN18" s="96">
        <f>SUM('Attività e Costi'!LT8:LT47)</f>
        <v>0</v>
      </c>
      <c r="AO18" s="141">
        <f t="shared" ref="AO18" si="19">IFERROR(AN18/AN$28,0)</f>
        <v>0</v>
      </c>
      <c r="AP18" s="96">
        <f>SUM('Attività e Costi'!ML8:ML47)</f>
        <v>0</v>
      </c>
      <c r="AQ18" s="141">
        <f t="shared" ref="AQ18" si="20">IFERROR(AP18/AP$28,0)</f>
        <v>0</v>
      </c>
      <c r="AR18" s="96">
        <f>SUM('Attività e Costi'!ND8:ND47)</f>
        <v>0</v>
      </c>
      <c r="AS18" s="141">
        <f t="shared" ref="AS18" si="21">IFERROR(AR18/AR$28,0)</f>
        <v>0</v>
      </c>
    </row>
    <row r="19" spans="1:45" x14ac:dyDescent="0.2">
      <c r="A19" s="41" t="s">
        <v>889</v>
      </c>
      <c r="B19" s="96">
        <f t="shared" si="0"/>
        <v>0</v>
      </c>
      <c r="C19" s="141">
        <f t="shared" si="1"/>
        <v>0</v>
      </c>
      <c r="D19" s="96">
        <f>SUM('Attività e Costi'!I8:I47)</f>
        <v>0</v>
      </c>
      <c r="E19" s="141">
        <f t="shared" si="1"/>
        <v>0</v>
      </c>
      <c r="F19" s="96">
        <f>SUM('Attività e Costi'!AA8:AA47)</f>
        <v>0</v>
      </c>
      <c r="G19" s="141">
        <f t="shared" ref="G19" si="22">IFERROR(F19/F$28,0)</f>
        <v>0</v>
      </c>
      <c r="H19" s="96">
        <f>SUM('Attività e Costi'!AS8:AS47)</f>
        <v>0</v>
      </c>
      <c r="I19" s="141">
        <f t="shared" ref="I19" si="23">IFERROR(H19/H$28,0)</f>
        <v>0</v>
      </c>
      <c r="J19" s="96">
        <f>SUM('Attività e Costi'!BK8:BK47)</f>
        <v>0</v>
      </c>
      <c r="K19" s="141">
        <f t="shared" ref="K19" si="24">IFERROR(J19/J$28,0)</f>
        <v>0</v>
      </c>
      <c r="L19" s="96">
        <f>SUM('Attività e Costi'!CC8:CC47)</f>
        <v>0</v>
      </c>
      <c r="M19" s="141">
        <f t="shared" ref="M19" si="25">IFERROR(L19/L$28,0)</f>
        <v>0</v>
      </c>
      <c r="N19" s="96">
        <f>SUM('Attività e Costi'!CU8:CU47)</f>
        <v>0</v>
      </c>
      <c r="O19" s="141">
        <f t="shared" ref="O19" si="26">IFERROR(N19/N$28,0)</f>
        <v>0</v>
      </c>
      <c r="P19" s="96">
        <f>SUM('Attività e Costi'!DM8:DM47)</f>
        <v>0</v>
      </c>
      <c r="Q19" s="141">
        <f t="shared" ref="Q19" si="27">IFERROR(P19/P$28,0)</f>
        <v>0</v>
      </c>
      <c r="R19" s="96">
        <f>SUM('Attività e Costi'!EE8:EE47)</f>
        <v>0</v>
      </c>
      <c r="S19" s="141">
        <f t="shared" ref="S19" si="28">IFERROR(R19/R$28,0)</f>
        <v>0</v>
      </c>
      <c r="T19" s="96">
        <f>SUM('Attività e Costi'!EW8:EW47)</f>
        <v>0</v>
      </c>
      <c r="U19" s="141">
        <f t="shared" ref="U19" si="29">IFERROR(T19/T$28,0)</f>
        <v>0</v>
      </c>
      <c r="V19" s="96">
        <f>SUM('Attività e Costi'!FO8:FO47)</f>
        <v>0</v>
      </c>
      <c r="W19" s="141">
        <f t="shared" ref="W19" si="30">IFERROR(V19/V$28,0)</f>
        <v>0</v>
      </c>
      <c r="X19" s="96">
        <f>SUM('Attività e Costi'!GG8:GG47)</f>
        <v>0</v>
      </c>
      <c r="Y19" s="141">
        <f t="shared" ref="Y19" si="31">IFERROR(X19/X$28,0)</f>
        <v>0</v>
      </c>
      <c r="Z19" s="96">
        <f>SUM('Attività e Costi'!GY8:GY47)</f>
        <v>0</v>
      </c>
      <c r="AA19" s="141">
        <f t="shared" ref="AA19" si="32">IFERROR(Z19/Z$28,0)</f>
        <v>0</v>
      </c>
      <c r="AB19" s="96">
        <f>SUM('Attività e Costi'!HQ8:HQ47)</f>
        <v>0</v>
      </c>
      <c r="AC19" s="141">
        <f t="shared" ref="AC19" si="33">IFERROR(AB19/AB$28,0)</f>
        <v>0</v>
      </c>
      <c r="AD19" s="96">
        <f>SUM('Attività e Costi'!II8:II47)</f>
        <v>0</v>
      </c>
      <c r="AE19" s="141">
        <f t="shared" ref="AE19" si="34">IFERROR(AD19/AD$28,0)</f>
        <v>0</v>
      </c>
      <c r="AF19" s="96">
        <f>SUM('Attività e Costi'!JA8:JA47)</f>
        <v>0</v>
      </c>
      <c r="AG19" s="141">
        <f t="shared" ref="AG19" si="35">IFERROR(AF19/AF$28,0)</f>
        <v>0</v>
      </c>
      <c r="AH19" s="96">
        <f>SUM('Attività e Costi'!JS8:JS47)</f>
        <v>0</v>
      </c>
      <c r="AI19" s="141">
        <f t="shared" ref="AI19" si="36">IFERROR(AH19/AH$28,0)</f>
        <v>0</v>
      </c>
      <c r="AJ19" s="96">
        <f>SUM('Attività e Costi'!KK8:KK47)</f>
        <v>0</v>
      </c>
      <c r="AK19" s="141">
        <f t="shared" ref="AK19" si="37">IFERROR(AJ19/AJ$28,0)</f>
        <v>0</v>
      </c>
      <c r="AL19" s="96">
        <f>SUM('Attività e Costi'!LC8:LC47)</f>
        <v>0</v>
      </c>
      <c r="AM19" s="141">
        <f t="shared" ref="AM19" si="38">IFERROR(AL19/AL$28,0)</f>
        <v>0</v>
      </c>
      <c r="AN19" s="96">
        <f>SUM('Attività e Costi'!LU8:LU47)</f>
        <v>0</v>
      </c>
      <c r="AO19" s="141">
        <f t="shared" ref="AO19" si="39">IFERROR(AN19/AN$28,0)</f>
        <v>0</v>
      </c>
      <c r="AP19" s="96">
        <f>SUM('Attività e Costi'!MM8:MM47)</f>
        <v>0</v>
      </c>
      <c r="AQ19" s="141">
        <f t="shared" ref="AQ19" si="40">IFERROR(AP19/AP$28,0)</f>
        <v>0</v>
      </c>
      <c r="AR19" s="96">
        <f>SUM('Attività e Costi'!NE8:NE47)</f>
        <v>0</v>
      </c>
      <c r="AS19" s="141">
        <f t="shared" ref="AS19" si="41">IFERROR(AR19/AR$28,0)</f>
        <v>0</v>
      </c>
    </row>
    <row r="20" spans="1:45" x14ac:dyDescent="0.2">
      <c r="A20" s="41" t="s">
        <v>890</v>
      </c>
      <c r="B20" s="96">
        <f t="shared" si="0"/>
        <v>0</v>
      </c>
      <c r="C20" s="141">
        <f t="shared" si="1"/>
        <v>0</v>
      </c>
      <c r="D20" s="96">
        <f>SUM('Attività e Costi'!J8:J47)</f>
        <v>0</v>
      </c>
      <c r="E20" s="141">
        <f t="shared" si="1"/>
        <v>0</v>
      </c>
      <c r="F20" s="96">
        <f>SUM('Attività e Costi'!AB8:AB47)</f>
        <v>0</v>
      </c>
      <c r="G20" s="141">
        <f t="shared" ref="G20" si="42">IFERROR(F20/F$28,0)</f>
        <v>0</v>
      </c>
      <c r="H20" s="96">
        <f>SUM('Attività e Costi'!AT8:AT47)</f>
        <v>0</v>
      </c>
      <c r="I20" s="141">
        <f t="shared" ref="I20" si="43">IFERROR(H20/H$28,0)</f>
        <v>0</v>
      </c>
      <c r="J20" s="96">
        <f>SUM('Attività e Costi'!BL8:BL47)</f>
        <v>0</v>
      </c>
      <c r="K20" s="141">
        <f t="shared" ref="K20" si="44">IFERROR(J20/J$28,0)</f>
        <v>0</v>
      </c>
      <c r="L20" s="96">
        <f>SUM('Attività e Costi'!CD8:CD47)</f>
        <v>0</v>
      </c>
      <c r="M20" s="141">
        <f t="shared" ref="M20" si="45">IFERROR(L20/L$28,0)</f>
        <v>0</v>
      </c>
      <c r="N20" s="96">
        <f>SUM('Attività e Costi'!CV8:CV47)</f>
        <v>0</v>
      </c>
      <c r="O20" s="141">
        <f t="shared" ref="O20" si="46">IFERROR(N20/N$28,0)</f>
        <v>0</v>
      </c>
      <c r="P20" s="96">
        <f>SUM('Attività e Costi'!DN8:DN47)</f>
        <v>0</v>
      </c>
      <c r="Q20" s="141">
        <f t="shared" ref="Q20" si="47">IFERROR(P20/P$28,0)</f>
        <v>0</v>
      </c>
      <c r="R20" s="96">
        <f>SUM('Attività e Costi'!EF8:EF47)</f>
        <v>0</v>
      </c>
      <c r="S20" s="141">
        <f t="shared" ref="S20" si="48">IFERROR(R20/R$28,0)</f>
        <v>0</v>
      </c>
      <c r="T20" s="96">
        <f>SUM('Attività e Costi'!EX8:EX47)</f>
        <v>0</v>
      </c>
      <c r="U20" s="141">
        <f t="shared" ref="U20" si="49">IFERROR(T20/T$28,0)</f>
        <v>0</v>
      </c>
      <c r="V20" s="96">
        <f>SUM('Attività e Costi'!FP8:FP47)</f>
        <v>0</v>
      </c>
      <c r="W20" s="141">
        <f t="shared" ref="W20" si="50">IFERROR(V20/V$28,0)</f>
        <v>0</v>
      </c>
      <c r="X20" s="96">
        <f>SUM('Attività e Costi'!GH8:GH47)</f>
        <v>0</v>
      </c>
      <c r="Y20" s="141">
        <f t="shared" ref="Y20" si="51">IFERROR(X20/X$28,0)</f>
        <v>0</v>
      </c>
      <c r="Z20" s="96">
        <f>SUM('Attività e Costi'!GZ8:GZ47)</f>
        <v>0</v>
      </c>
      <c r="AA20" s="141">
        <f t="shared" ref="AA20" si="52">IFERROR(Z20/Z$28,0)</f>
        <v>0</v>
      </c>
      <c r="AB20" s="96">
        <f>SUM('Attività e Costi'!HR8:HR47)</f>
        <v>0</v>
      </c>
      <c r="AC20" s="141">
        <f t="shared" ref="AC20" si="53">IFERROR(AB20/AB$28,0)</f>
        <v>0</v>
      </c>
      <c r="AD20" s="96">
        <f>SUM('Attività e Costi'!IJ8:IJ47)</f>
        <v>0</v>
      </c>
      <c r="AE20" s="141">
        <f t="shared" ref="AE20" si="54">IFERROR(AD20/AD$28,0)</f>
        <v>0</v>
      </c>
      <c r="AF20" s="96">
        <f>SUM('Attività e Costi'!JB8:JB47)</f>
        <v>0</v>
      </c>
      <c r="AG20" s="141">
        <f t="shared" ref="AG20" si="55">IFERROR(AF20/AF$28,0)</f>
        <v>0</v>
      </c>
      <c r="AH20" s="96">
        <f>SUM('Attività e Costi'!JT8:JT47)</f>
        <v>0</v>
      </c>
      <c r="AI20" s="141">
        <f t="shared" ref="AI20" si="56">IFERROR(AH20/AH$28,0)</f>
        <v>0</v>
      </c>
      <c r="AJ20" s="96">
        <f>SUM('Attività e Costi'!KL8:KL47)</f>
        <v>0</v>
      </c>
      <c r="AK20" s="141">
        <f t="shared" ref="AK20" si="57">IFERROR(AJ20/AJ$28,0)</f>
        <v>0</v>
      </c>
      <c r="AL20" s="96">
        <f>SUM('Attività e Costi'!LD8:LD47)</f>
        <v>0</v>
      </c>
      <c r="AM20" s="141">
        <f t="shared" ref="AM20" si="58">IFERROR(AL20/AL$28,0)</f>
        <v>0</v>
      </c>
      <c r="AN20" s="96">
        <f>SUM('Attività e Costi'!LV8:LV47)</f>
        <v>0</v>
      </c>
      <c r="AO20" s="141">
        <f t="shared" ref="AO20" si="59">IFERROR(AN20/AN$28,0)</f>
        <v>0</v>
      </c>
      <c r="AP20" s="96">
        <f>SUM('Attività e Costi'!MN8:MN47)</f>
        <v>0</v>
      </c>
      <c r="AQ20" s="141">
        <f t="shared" ref="AQ20" si="60">IFERROR(AP20/AP$28,0)</f>
        <v>0</v>
      </c>
      <c r="AR20" s="96">
        <f>SUM('Attività e Costi'!NF8:NF47)</f>
        <v>0</v>
      </c>
      <c r="AS20" s="141">
        <f t="shared" ref="AS20" si="61">IFERROR(AR20/AR$28,0)</f>
        <v>0</v>
      </c>
    </row>
    <row r="21" spans="1:45" x14ac:dyDescent="0.2">
      <c r="A21" s="41" t="s">
        <v>894</v>
      </c>
      <c r="B21" s="96">
        <f t="shared" si="0"/>
        <v>0</v>
      </c>
      <c r="C21" s="141">
        <f t="shared" si="1"/>
        <v>0</v>
      </c>
      <c r="D21" s="96">
        <f>SUM('Attività e Costi'!K8:K47)</f>
        <v>0</v>
      </c>
      <c r="E21" s="141">
        <f t="shared" si="1"/>
        <v>0</v>
      </c>
      <c r="F21" s="96">
        <f>SUM('Attività e Costi'!AC8:AC47)</f>
        <v>0</v>
      </c>
      <c r="G21" s="141">
        <f t="shared" ref="G21" si="62">IFERROR(F21/F$28,0)</f>
        <v>0</v>
      </c>
      <c r="H21" s="96">
        <f>SUM('Attività e Costi'!AU8:AU47)</f>
        <v>0</v>
      </c>
      <c r="I21" s="141">
        <f t="shared" ref="I21" si="63">IFERROR(H21/H$28,0)</f>
        <v>0</v>
      </c>
      <c r="J21" s="96">
        <f>SUM('Attività e Costi'!BM8:BM47)</f>
        <v>0</v>
      </c>
      <c r="K21" s="141">
        <f t="shared" ref="K21" si="64">IFERROR(J21/J$28,0)</f>
        <v>0</v>
      </c>
      <c r="L21" s="96">
        <f>SUM('Attività e Costi'!CE8:CE47)</f>
        <v>0</v>
      </c>
      <c r="M21" s="141">
        <f t="shared" ref="M21" si="65">IFERROR(L21/L$28,0)</f>
        <v>0</v>
      </c>
      <c r="N21" s="96">
        <f>SUM('Attività e Costi'!CW8:CW47)</f>
        <v>0</v>
      </c>
      <c r="O21" s="141">
        <f t="shared" ref="O21" si="66">IFERROR(N21/N$28,0)</f>
        <v>0</v>
      </c>
      <c r="P21" s="96">
        <f>SUM('Attività e Costi'!DO8:DO47)</f>
        <v>0</v>
      </c>
      <c r="Q21" s="141">
        <f t="shared" ref="Q21" si="67">IFERROR(P21/P$28,0)</f>
        <v>0</v>
      </c>
      <c r="R21" s="96">
        <f>SUM('Attività e Costi'!EG8:EG47)</f>
        <v>0</v>
      </c>
      <c r="S21" s="141">
        <f t="shared" ref="S21" si="68">IFERROR(R21/R$28,0)</f>
        <v>0</v>
      </c>
      <c r="T21" s="96">
        <f>SUM('Attività e Costi'!EY8:EY47)</f>
        <v>0</v>
      </c>
      <c r="U21" s="141">
        <f t="shared" ref="U21" si="69">IFERROR(T21/T$28,0)</f>
        <v>0</v>
      </c>
      <c r="V21" s="96">
        <f>SUM('Attività e Costi'!FQ8:FQ47)</f>
        <v>0</v>
      </c>
      <c r="W21" s="141">
        <f t="shared" ref="W21" si="70">IFERROR(V21/V$28,0)</f>
        <v>0</v>
      </c>
      <c r="X21" s="96">
        <f>SUM('Attività e Costi'!GI8:GI47)</f>
        <v>0</v>
      </c>
      <c r="Y21" s="141">
        <f t="shared" ref="Y21" si="71">IFERROR(X21/X$28,0)</f>
        <v>0</v>
      </c>
      <c r="Z21" s="96">
        <f>SUM('Attività e Costi'!HA8:HA47)</f>
        <v>0</v>
      </c>
      <c r="AA21" s="141">
        <f t="shared" ref="AA21" si="72">IFERROR(Z21/Z$28,0)</f>
        <v>0</v>
      </c>
      <c r="AB21" s="96">
        <f>SUM('Attività e Costi'!HS8:HS47)</f>
        <v>0</v>
      </c>
      <c r="AC21" s="141">
        <f t="shared" ref="AC21" si="73">IFERROR(AB21/AB$28,0)</f>
        <v>0</v>
      </c>
      <c r="AD21" s="96">
        <f>SUM('Attività e Costi'!IK8:IK47)</f>
        <v>0</v>
      </c>
      <c r="AE21" s="141">
        <f t="shared" ref="AE21" si="74">IFERROR(AD21/AD$28,0)</f>
        <v>0</v>
      </c>
      <c r="AF21" s="96">
        <f>SUM('Attività e Costi'!JC8:JC47)</f>
        <v>0</v>
      </c>
      <c r="AG21" s="141">
        <f t="shared" ref="AG21" si="75">IFERROR(AF21/AF$28,0)</f>
        <v>0</v>
      </c>
      <c r="AH21" s="96">
        <f>SUM('Attività e Costi'!JU8:JU47)</f>
        <v>0</v>
      </c>
      <c r="AI21" s="141">
        <f t="shared" ref="AI21" si="76">IFERROR(AH21/AH$28,0)</f>
        <v>0</v>
      </c>
      <c r="AJ21" s="96">
        <f>SUM('Attività e Costi'!KM8:KM47)</f>
        <v>0</v>
      </c>
      <c r="AK21" s="141">
        <f t="shared" ref="AK21" si="77">IFERROR(AJ21/AJ$28,0)</f>
        <v>0</v>
      </c>
      <c r="AL21" s="96">
        <f>SUM('Attività e Costi'!LE8:LE47)</f>
        <v>0</v>
      </c>
      <c r="AM21" s="141">
        <f t="shared" ref="AM21" si="78">IFERROR(AL21/AL$28,0)</f>
        <v>0</v>
      </c>
      <c r="AN21" s="96">
        <f>SUM('Attività e Costi'!LW8:LW47)</f>
        <v>0</v>
      </c>
      <c r="AO21" s="141">
        <f t="shared" ref="AO21" si="79">IFERROR(AN21/AN$28,0)</f>
        <v>0</v>
      </c>
      <c r="AP21" s="96">
        <f>SUM('Attività e Costi'!MO8:MO47)</f>
        <v>0</v>
      </c>
      <c r="AQ21" s="141">
        <f t="shared" ref="AQ21" si="80">IFERROR(AP21/AP$28,0)</f>
        <v>0</v>
      </c>
      <c r="AR21" s="96">
        <f>SUM('Attività e Costi'!NG8:NG47)</f>
        <v>0</v>
      </c>
      <c r="AS21" s="141">
        <f t="shared" ref="AS21" si="81">IFERROR(AR21/AR$28,0)</f>
        <v>0</v>
      </c>
    </row>
    <row r="22" spans="1:45" x14ac:dyDescent="0.2">
      <c r="A22" s="45" t="s">
        <v>892</v>
      </c>
      <c r="B22" s="96">
        <f t="shared" si="0"/>
        <v>0</v>
      </c>
      <c r="C22" s="141">
        <f t="shared" si="1"/>
        <v>0</v>
      </c>
      <c r="D22" s="96">
        <f>SUM('Attività e Costi'!L8:L47)</f>
        <v>0</v>
      </c>
      <c r="E22" s="141">
        <f t="shared" si="1"/>
        <v>0</v>
      </c>
      <c r="F22" s="96">
        <f>SUM('Attività e Costi'!AD8:AD47)</f>
        <v>0</v>
      </c>
      <c r="G22" s="141">
        <f t="shared" ref="G22" si="82">IFERROR(F22/F$28,0)</f>
        <v>0</v>
      </c>
      <c r="H22" s="96">
        <f>SUM('Attività e Costi'!AV8:AV47)</f>
        <v>0</v>
      </c>
      <c r="I22" s="141">
        <f t="shared" ref="I22" si="83">IFERROR(H22/H$28,0)</f>
        <v>0</v>
      </c>
      <c r="J22" s="96">
        <f>SUM('Attività e Costi'!BN8:BN47)</f>
        <v>0</v>
      </c>
      <c r="K22" s="141">
        <f t="shared" ref="K22" si="84">IFERROR(J22/J$28,0)</f>
        <v>0</v>
      </c>
      <c r="L22" s="96">
        <f>SUM('Attività e Costi'!CF8:CF47)</f>
        <v>0</v>
      </c>
      <c r="M22" s="141">
        <f t="shared" ref="M22" si="85">IFERROR(L22/L$28,0)</f>
        <v>0</v>
      </c>
      <c r="N22" s="96">
        <f>SUM('Attività e Costi'!CX8:CX47)</f>
        <v>0</v>
      </c>
      <c r="O22" s="141">
        <f t="shared" ref="O22" si="86">IFERROR(N22/N$28,0)</f>
        <v>0</v>
      </c>
      <c r="P22" s="96">
        <f>SUM('Attività e Costi'!DP8:DP47)</f>
        <v>0</v>
      </c>
      <c r="Q22" s="141">
        <f t="shared" ref="Q22" si="87">IFERROR(P22/P$28,0)</f>
        <v>0</v>
      </c>
      <c r="R22" s="96">
        <f>SUM('Attività e Costi'!EH8:EH47)</f>
        <v>0</v>
      </c>
      <c r="S22" s="141">
        <f t="shared" ref="S22" si="88">IFERROR(R22/R$28,0)</f>
        <v>0</v>
      </c>
      <c r="T22" s="96">
        <f>SUM('Attività e Costi'!EZ8:EZ47)</f>
        <v>0</v>
      </c>
      <c r="U22" s="141">
        <f t="shared" ref="U22" si="89">IFERROR(T22/T$28,0)</f>
        <v>0</v>
      </c>
      <c r="V22" s="96">
        <f>SUM('Attività e Costi'!FR8:FR47)</f>
        <v>0</v>
      </c>
      <c r="W22" s="141">
        <f t="shared" ref="W22" si="90">IFERROR(V22/V$28,0)</f>
        <v>0</v>
      </c>
      <c r="X22" s="96">
        <f>SUM('Attività e Costi'!GJ8:GJ47)</f>
        <v>0</v>
      </c>
      <c r="Y22" s="141">
        <f t="shared" ref="Y22" si="91">IFERROR(X22/X$28,0)</f>
        <v>0</v>
      </c>
      <c r="Z22" s="96">
        <f>SUM('Attività e Costi'!HB8:HB47)</f>
        <v>0</v>
      </c>
      <c r="AA22" s="141">
        <f t="shared" ref="AA22" si="92">IFERROR(Z22/Z$28,0)</f>
        <v>0</v>
      </c>
      <c r="AB22" s="96">
        <f>SUM('Attività e Costi'!HT8:HT47)</f>
        <v>0</v>
      </c>
      <c r="AC22" s="141">
        <f t="shared" ref="AC22" si="93">IFERROR(AB22/AB$28,0)</f>
        <v>0</v>
      </c>
      <c r="AD22" s="96">
        <f>SUM('Attività e Costi'!IL8:IL47)</f>
        <v>0</v>
      </c>
      <c r="AE22" s="141">
        <f t="shared" ref="AE22" si="94">IFERROR(AD22/AD$28,0)</f>
        <v>0</v>
      </c>
      <c r="AF22" s="96">
        <f>SUM('Attività e Costi'!JD8:JD47)</f>
        <v>0</v>
      </c>
      <c r="AG22" s="141">
        <f t="shared" ref="AG22" si="95">IFERROR(AF22/AF$28,0)</f>
        <v>0</v>
      </c>
      <c r="AH22" s="96">
        <f>SUM('Attività e Costi'!JV8:JV47)</f>
        <v>0</v>
      </c>
      <c r="AI22" s="141">
        <f t="shared" ref="AI22" si="96">IFERROR(AH22/AH$28,0)</f>
        <v>0</v>
      </c>
      <c r="AJ22" s="96">
        <f>SUM('Attività e Costi'!KN8:KN47)</f>
        <v>0</v>
      </c>
      <c r="AK22" s="141">
        <f t="shared" ref="AK22" si="97">IFERROR(AJ22/AJ$28,0)</f>
        <v>0</v>
      </c>
      <c r="AL22" s="96">
        <f>SUM('Attività e Costi'!LF8:LF47)</f>
        <v>0</v>
      </c>
      <c r="AM22" s="141">
        <f t="shared" ref="AM22" si="98">IFERROR(AL22/AL$28,0)</f>
        <v>0</v>
      </c>
      <c r="AN22" s="96">
        <f>SUM('Attività e Costi'!LX8:LX47)</f>
        <v>0</v>
      </c>
      <c r="AO22" s="141">
        <f t="shared" ref="AO22" si="99">IFERROR(AN22/AN$28,0)</f>
        <v>0</v>
      </c>
      <c r="AP22" s="96">
        <f>SUM('Attività e Costi'!MP8:MP47)</f>
        <v>0</v>
      </c>
      <c r="AQ22" s="141">
        <f t="shared" ref="AQ22" si="100">IFERROR(AP22/AP$28,0)</f>
        <v>0</v>
      </c>
      <c r="AR22" s="96">
        <f>SUM('Attività e Costi'!NH8:NH47)</f>
        <v>0</v>
      </c>
      <c r="AS22" s="141">
        <f t="shared" ref="AS22" si="101">IFERROR(AR22/AR$28,0)</f>
        <v>0</v>
      </c>
    </row>
    <row r="23" spans="1:45" x14ac:dyDescent="0.2">
      <c r="A23" s="41" t="s">
        <v>741</v>
      </c>
      <c r="B23" s="96">
        <f t="shared" si="0"/>
        <v>0</v>
      </c>
      <c r="C23" s="141">
        <f t="shared" si="1"/>
        <v>0</v>
      </c>
      <c r="D23" s="96">
        <f>SUM('Attività e Costi'!M8:M47)</f>
        <v>0</v>
      </c>
      <c r="E23" s="141">
        <f t="shared" si="1"/>
        <v>0</v>
      </c>
      <c r="F23" s="96">
        <f>SUM('Attività e Costi'!AE8:AE47)</f>
        <v>0</v>
      </c>
      <c r="G23" s="141">
        <f t="shared" ref="G23" si="102">IFERROR(F23/F$28,0)</f>
        <v>0</v>
      </c>
      <c r="H23" s="96">
        <f>SUM('Attività e Costi'!AW8:AW47)</f>
        <v>0</v>
      </c>
      <c r="I23" s="141">
        <f t="shared" ref="I23" si="103">IFERROR(H23/H$28,0)</f>
        <v>0</v>
      </c>
      <c r="J23" s="96">
        <f>SUM('Attività e Costi'!BO8:BO47)</f>
        <v>0</v>
      </c>
      <c r="K23" s="141">
        <f t="shared" ref="K23" si="104">IFERROR(J23/J$28,0)</f>
        <v>0</v>
      </c>
      <c r="L23" s="96">
        <f>SUM('Attività e Costi'!CG8:CG47)</f>
        <v>0</v>
      </c>
      <c r="M23" s="141">
        <f t="shared" ref="M23" si="105">IFERROR(L23/L$28,0)</f>
        <v>0</v>
      </c>
      <c r="N23" s="96">
        <f>SUM('Attività e Costi'!CY8:CY47)</f>
        <v>0</v>
      </c>
      <c r="O23" s="141">
        <f t="shared" ref="O23" si="106">IFERROR(N23/N$28,0)</f>
        <v>0</v>
      </c>
      <c r="P23" s="96">
        <f>SUM('Attività e Costi'!DQ8:DQ47)</f>
        <v>0</v>
      </c>
      <c r="Q23" s="141">
        <f t="shared" ref="Q23" si="107">IFERROR(P23/P$28,0)</f>
        <v>0</v>
      </c>
      <c r="R23" s="96">
        <f>SUM('Attività e Costi'!EI8:EI47)</f>
        <v>0</v>
      </c>
      <c r="S23" s="141">
        <f t="shared" ref="S23" si="108">IFERROR(R23/R$28,0)</f>
        <v>0</v>
      </c>
      <c r="T23" s="96">
        <f>SUM('Attività e Costi'!FA8:FA47)</f>
        <v>0</v>
      </c>
      <c r="U23" s="141">
        <f t="shared" ref="U23" si="109">IFERROR(T23/T$28,0)</f>
        <v>0</v>
      </c>
      <c r="V23" s="96">
        <f>SUM('Attività e Costi'!FS8:FS47)</f>
        <v>0</v>
      </c>
      <c r="W23" s="141">
        <f t="shared" ref="W23" si="110">IFERROR(V23/V$28,0)</f>
        <v>0</v>
      </c>
      <c r="X23" s="96">
        <f>SUM('Attività e Costi'!GK8:GK47)</f>
        <v>0</v>
      </c>
      <c r="Y23" s="141">
        <f t="shared" ref="Y23" si="111">IFERROR(X23/X$28,0)</f>
        <v>0</v>
      </c>
      <c r="Z23" s="96">
        <f>SUM('Attività e Costi'!HC8:HC47)</f>
        <v>0</v>
      </c>
      <c r="AA23" s="141">
        <f t="shared" ref="AA23" si="112">IFERROR(Z23/Z$28,0)</f>
        <v>0</v>
      </c>
      <c r="AB23" s="96">
        <f>SUM('Attività e Costi'!HU8:HU47)</f>
        <v>0</v>
      </c>
      <c r="AC23" s="141">
        <f t="shared" ref="AC23" si="113">IFERROR(AB23/AB$28,0)</f>
        <v>0</v>
      </c>
      <c r="AD23" s="96">
        <f>SUM('Attività e Costi'!IM8:IM47)</f>
        <v>0</v>
      </c>
      <c r="AE23" s="141">
        <f t="shared" ref="AE23" si="114">IFERROR(AD23/AD$28,0)</f>
        <v>0</v>
      </c>
      <c r="AF23" s="96">
        <f>SUM('Attività e Costi'!JE8:JE47)</f>
        <v>0</v>
      </c>
      <c r="AG23" s="141">
        <f t="shared" ref="AG23" si="115">IFERROR(AF23/AF$28,0)</f>
        <v>0</v>
      </c>
      <c r="AH23" s="96">
        <f>SUM('Attività e Costi'!JW8:JW47)</f>
        <v>0</v>
      </c>
      <c r="AI23" s="141">
        <f t="shared" ref="AI23" si="116">IFERROR(AH23/AH$28,0)</f>
        <v>0</v>
      </c>
      <c r="AJ23" s="96">
        <f>SUM('Attività e Costi'!KO8:KO47)</f>
        <v>0</v>
      </c>
      <c r="AK23" s="141">
        <f t="shared" ref="AK23" si="117">IFERROR(AJ23/AJ$28,0)</f>
        <v>0</v>
      </c>
      <c r="AL23" s="96">
        <f>SUM('Attività e Costi'!LG8:LG47)</f>
        <v>0</v>
      </c>
      <c r="AM23" s="141">
        <f t="shared" ref="AM23" si="118">IFERROR(AL23/AL$28,0)</f>
        <v>0</v>
      </c>
      <c r="AN23" s="96">
        <f>SUM('Attività e Costi'!LY8:LY47)</f>
        <v>0</v>
      </c>
      <c r="AO23" s="141">
        <f t="shared" ref="AO23" si="119">IFERROR(AN23/AN$28,0)</f>
        <v>0</v>
      </c>
      <c r="AP23" s="96">
        <f>SUM('Attività e Costi'!MQ8:MQ47)</f>
        <v>0</v>
      </c>
      <c r="AQ23" s="141">
        <f t="shared" ref="AQ23" si="120">IFERROR(AP23/AP$28,0)</f>
        <v>0</v>
      </c>
      <c r="AR23" s="96">
        <f>SUM('Attività e Costi'!NI8:NI47)</f>
        <v>0</v>
      </c>
      <c r="AS23" s="141">
        <f t="shared" ref="AS23" si="121">IFERROR(AR23/AR$28,0)</f>
        <v>0</v>
      </c>
    </row>
    <row r="24" spans="1:45" x14ac:dyDescent="0.2">
      <c r="A24" s="41" t="s">
        <v>742</v>
      </c>
      <c r="B24" s="96">
        <f t="shared" si="0"/>
        <v>0</v>
      </c>
      <c r="C24" s="141">
        <f t="shared" si="1"/>
        <v>0</v>
      </c>
      <c r="D24" s="96">
        <f>SUM('Attività e Costi'!N8:N47)</f>
        <v>0</v>
      </c>
      <c r="E24" s="141">
        <f t="shared" si="1"/>
        <v>0</v>
      </c>
      <c r="F24" s="96">
        <f>SUM('Attività e Costi'!AF8:AF47)</f>
        <v>0</v>
      </c>
      <c r="G24" s="141">
        <f t="shared" ref="G24" si="122">IFERROR(F24/F$28,0)</f>
        <v>0</v>
      </c>
      <c r="H24" s="96">
        <f>SUM('Attività e Costi'!AX8:AX47)</f>
        <v>0</v>
      </c>
      <c r="I24" s="141">
        <f t="shared" ref="I24" si="123">IFERROR(H24/H$28,0)</f>
        <v>0</v>
      </c>
      <c r="J24" s="96">
        <f>SUM('Attività e Costi'!BP8:BP47)</f>
        <v>0</v>
      </c>
      <c r="K24" s="141">
        <f t="shared" ref="K24" si="124">IFERROR(J24/J$28,0)</f>
        <v>0</v>
      </c>
      <c r="L24" s="96">
        <f>SUM('Attività e Costi'!CH8:CH47)</f>
        <v>0</v>
      </c>
      <c r="M24" s="141">
        <f t="shared" ref="M24" si="125">IFERROR(L24/L$28,0)</f>
        <v>0</v>
      </c>
      <c r="N24" s="96">
        <f>SUM('Attività e Costi'!CZ8:CZ47)</f>
        <v>0</v>
      </c>
      <c r="O24" s="141">
        <f t="shared" ref="O24" si="126">IFERROR(N24/N$28,0)</f>
        <v>0</v>
      </c>
      <c r="P24" s="96">
        <f>SUM('Attività e Costi'!DR8:DR47)</f>
        <v>0</v>
      </c>
      <c r="Q24" s="141">
        <f t="shared" ref="Q24" si="127">IFERROR(P24/P$28,0)</f>
        <v>0</v>
      </c>
      <c r="R24" s="96">
        <f>SUM('Attività e Costi'!EJ8:EJ47)</f>
        <v>0</v>
      </c>
      <c r="S24" s="141">
        <f t="shared" ref="S24" si="128">IFERROR(R24/R$28,0)</f>
        <v>0</v>
      </c>
      <c r="T24" s="96">
        <f>SUM('Attività e Costi'!FB8:FB47)</f>
        <v>0</v>
      </c>
      <c r="U24" s="141">
        <f t="shared" ref="U24" si="129">IFERROR(T24/T$28,0)</f>
        <v>0</v>
      </c>
      <c r="V24" s="96">
        <f>SUM('Attività e Costi'!FT8:FT47)</f>
        <v>0</v>
      </c>
      <c r="W24" s="141">
        <f t="shared" ref="W24" si="130">IFERROR(V24/V$28,0)</f>
        <v>0</v>
      </c>
      <c r="X24" s="96">
        <f>SUM('Attività e Costi'!GL8:GL47)</f>
        <v>0</v>
      </c>
      <c r="Y24" s="141">
        <f t="shared" ref="Y24" si="131">IFERROR(X24/X$28,0)</f>
        <v>0</v>
      </c>
      <c r="Z24" s="96">
        <f>SUM('Attività e Costi'!HD8:HD47)</f>
        <v>0</v>
      </c>
      <c r="AA24" s="141">
        <f t="shared" ref="AA24" si="132">IFERROR(Z24/Z$28,0)</f>
        <v>0</v>
      </c>
      <c r="AB24" s="96">
        <f>SUM('Attività e Costi'!HV8:HV47)</f>
        <v>0</v>
      </c>
      <c r="AC24" s="141">
        <f t="shared" ref="AC24" si="133">IFERROR(AB24/AB$28,0)</f>
        <v>0</v>
      </c>
      <c r="AD24" s="96">
        <f>SUM('Attività e Costi'!IN8:IN47)</f>
        <v>0</v>
      </c>
      <c r="AE24" s="141">
        <f t="shared" ref="AE24" si="134">IFERROR(AD24/AD$28,0)</f>
        <v>0</v>
      </c>
      <c r="AF24" s="96">
        <f>SUM('Attività e Costi'!JF8:JF47)</f>
        <v>0</v>
      </c>
      <c r="AG24" s="141">
        <f t="shared" ref="AG24" si="135">IFERROR(AF24/AF$28,0)</f>
        <v>0</v>
      </c>
      <c r="AH24" s="96">
        <f>SUM('Attività e Costi'!JX8:JX47)</f>
        <v>0</v>
      </c>
      <c r="AI24" s="141">
        <f t="shared" ref="AI24" si="136">IFERROR(AH24/AH$28,0)</f>
        <v>0</v>
      </c>
      <c r="AJ24" s="96">
        <f>SUM('Attività e Costi'!KP8:KP47)</f>
        <v>0</v>
      </c>
      <c r="AK24" s="141">
        <f t="shared" ref="AK24" si="137">IFERROR(AJ24/AJ$28,0)</f>
        <v>0</v>
      </c>
      <c r="AL24" s="96">
        <f>SUM('Attività e Costi'!LH8:LH47)</f>
        <v>0</v>
      </c>
      <c r="AM24" s="141">
        <f t="shared" ref="AM24" si="138">IFERROR(AL24/AL$28,0)</f>
        <v>0</v>
      </c>
      <c r="AN24" s="96">
        <f>SUM('Attività e Costi'!LZ8:LZ47)</f>
        <v>0</v>
      </c>
      <c r="AO24" s="141">
        <f t="shared" ref="AO24" si="139">IFERROR(AN24/AN$28,0)</f>
        <v>0</v>
      </c>
      <c r="AP24" s="96">
        <f>SUM('Attività e Costi'!MR8:MR47)</f>
        <v>0</v>
      </c>
      <c r="AQ24" s="141">
        <f t="shared" ref="AQ24" si="140">IFERROR(AP24/AP$28,0)</f>
        <v>0</v>
      </c>
      <c r="AR24" s="96">
        <f>SUM('Attività e Costi'!NJ8:NJ47)</f>
        <v>0</v>
      </c>
      <c r="AS24" s="141">
        <f t="shared" ref="AS24" si="141">IFERROR(AR24/AR$28,0)</f>
        <v>0</v>
      </c>
    </row>
    <row r="25" spans="1:45" x14ac:dyDescent="0.2">
      <c r="A25" s="41" t="s">
        <v>743</v>
      </c>
      <c r="B25" s="96">
        <f t="shared" si="0"/>
        <v>0</v>
      </c>
      <c r="C25" s="141">
        <f t="shared" si="1"/>
        <v>0</v>
      </c>
      <c r="D25" s="96">
        <f>SUM('Attività e Costi'!O8:O47)</f>
        <v>0</v>
      </c>
      <c r="E25" s="141">
        <f t="shared" si="1"/>
        <v>0</v>
      </c>
      <c r="F25" s="96">
        <f>SUM('Attività e Costi'!AG8:AG47)</f>
        <v>0</v>
      </c>
      <c r="G25" s="141">
        <f t="shared" ref="G25" si="142">IFERROR(F25/F$28,0)</f>
        <v>0</v>
      </c>
      <c r="H25" s="96">
        <f>SUM('Attività e Costi'!AY8:AY47)</f>
        <v>0</v>
      </c>
      <c r="I25" s="141">
        <f t="shared" ref="I25" si="143">IFERROR(H25/H$28,0)</f>
        <v>0</v>
      </c>
      <c r="J25" s="96">
        <f>SUM('Attività e Costi'!BQ8:BQ47)</f>
        <v>0</v>
      </c>
      <c r="K25" s="141">
        <f t="shared" ref="K25" si="144">IFERROR(J25/J$28,0)</f>
        <v>0</v>
      </c>
      <c r="L25" s="96">
        <f>SUM('Attività e Costi'!CI8:CI47)</f>
        <v>0</v>
      </c>
      <c r="M25" s="141">
        <f t="shared" ref="M25" si="145">IFERROR(L25/L$28,0)</f>
        <v>0</v>
      </c>
      <c r="N25" s="96">
        <f>SUM('Attività e Costi'!DA8:DA47)</f>
        <v>0</v>
      </c>
      <c r="O25" s="141">
        <f t="shared" ref="O25" si="146">IFERROR(N25/N$28,0)</f>
        <v>0</v>
      </c>
      <c r="P25" s="96">
        <f>SUM('Attività e Costi'!DS8:DS47)</f>
        <v>0</v>
      </c>
      <c r="Q25" s="141">
        <f t="shared" ref="Q25" si="147">IFERROR(P25/P$28,0)</f>
        <v>0</v>
      </c>
      <c r="R25" s="96">
        <f>SUM('Attività e Costi'!EK8:EK47)</f>
        <v>0</v>
      </c>
      <c r="S25" s="141">
        <f t="shared" ref="S25" si="148">IFERROR(R25/R$28,0)</f>
        <v>0</v>
      </c>
      <c r="T25" s="96">
        <f>SUM('Attività e Costi'!FC8:FC47)</f>
        <v>0</v>
      </c>
      <c r="U25" s="141">
        <f t="shared" ref="U25" si="149">IFERROR(T25/T$28,0)</f>
        <v>0</v>
      </c>
      <c r="V25" s="96">
        <f>SUM('Attività e Costi'!FU8:FU47)</f>
        <v>0</v>
      </c>
      <c r="W25" s="141">
        <f t="shared" ref="W25" si="150">IFERROR(V25/V$28,0)</f>
        <v>0</v>
      </c>
      <c r="X25" s="96">
        <f>SUM('Attività e Costi'!GM8:GM47)</f>
        <v>0</v>
      </c>
      <c r="Y25" s="141">
        <f t="shared" ref="Y25" si="151">IFERROR(X25/X$28,0)</f>
        <v>0</v>
      </c>
      <c r="Z25" s="96">
        <f>SUM('Attività e Costi'!HE8:HE47)</f>
        <v>0</v>
      </c>
      <c r="AA25" s="141">
        <f t="shared" ref="AA25" si="152">IFERROR(Z25/Z$28,0)</f>
        <v>0</v>
      </c>
      <c r="AB25" s="96">
        <f>SUM('Attività e Costi'!HW8:HW47)</f>
        <v>0</v>
      </c>
      <c r="AC25" s="141">
        <f t="shared" ref="AC25" si="153">IFERROR(AB25/AB$28,0)</f>
        <v>0</v>
      </c>
      <c r="AD25" s="96">
        <f>SUM('Attività e Costi'!IO8:IO47)</f>
        <v>0</v>
      </c>
      <c r="AE25" s="141">
        <f t="shared" ref="AE25" si="154">IFERROR(AD25/AD$28,0)</f>
        <v>0</v>
      </c>
      <c r="AF25" s="96">
        <f>SUM('Attività e Costi'!JG8:JG47)</f>
        <v>0</v>
      </c>
      <c r="AG25" s="141">
        <f t="shared" ref="AG25" si="155">IFERROR(AF25/AF$28,0)</f>
        <v>0</v>
      </c>
      <c r="AH25" s="96">
        <f>SUM('Attività e Costi'!JY8:JY47)</f>
        <v>0</v>
      </c>
      <c r="AI25" s="141">
        <f t="shared" ref="AI25" si="156">IFERROR(AH25/AH$28,0)</f>
        <v>0</v>
      </c>
      <c r="AJ25" s="96">
        <f>SUM('Attività e Costi'!KQ8:KQ47)</f>
        <v>0</v>
      </c>
      <c r="AK25" s="141">
        <f t="shared" ref="AK25" si="157">IFERROR(AJ25/AJ$28,0)</f>
        <v>0</v>
      </c>
      <c r="AL25" s="96">
        <f>SUM('Attività e Costi'!LI8:LI47)</f>
        <v>0</v>
      </c>
      <c r="AM25" s="141">
        <f t="shared" ref="AM25" si="158">IFERROR(AL25/AL$28,0)</f>
        <v>0</v>
      </c>
      <c r="AN25" s="96">
        <f>SUM('Attività e Costi'!MA8:MA47)</f>
        <v>0</v>
      </c>
      <c r="AO25" s="141">
        <f t="shared" ref="AO25" si="159">IFERROR(AN25/AN$28,0)</f>
        <v>0</v>
      </c>
      <c r="AP25" s="96">
        <f>SUM('Attività e Costi'!MS8:MS47)</f>
        <v>0</v>
      </c>
      <c r="AQ25" s="141">
        <f t="shared" ref="AQ25" si="160">IFERROR(AP25/AP$28,0)</f>
        <v>0</v>
      </c>
      <c r="AR25" s="96">
        <f>SUM('Attività e Costi'!NK8:NK47)</f>
        <v>0</v>
      </c>
      <c r="AS25" s="141">
        <f t="shared" ref="AS25" si="161">IFERROR(AR25/AR$28,0)</f>
        <v>0</v>
      </c>
    </row>
    <row r="26" spans="1:45" x14ac:dyDescent="0.2">
      <c r="A26" s="99" t="s">
        <v>895</v>
      </c>
      <c r="B26" s="96">
        <f t="shared" si="0"/>
        <v>0</v>
      </c>
      <c r="C26" s="141">
        <f t="shared" si="1"/>
        <v>0</v>
      </c>
      <c r="D26" s="96">
        <f>SUM('Attività e Costi'!P8:S47)*0.6</f>
        <v>0</v>
      </c>
      <c r="E26" s="141">
        <f t="shared" si="1"/>
        <v>0</v>
      </c>
      <c r="F26" s="96">
        <f>SUM('Attività e Costi'!AH8:AK47)*0.6</f>
        <v>0</v>
      </c>
      <c r="G26" s="141">
        <f t="shared" ref="G26" si="162">IFERROR(F26/F$28,0)</f>
        <v>0</v>
      </c>
      <c r="H26" s="96">
        <f>SUM('Attività e Costi'!AZ8:BC47)*0.6</f>
        <v>0</v>
      </c>
      <c r="I26" s="141">
        <f t="shared" ref="I26" si="163">IFERROR(H26/H$28,0)</f>
        <v>0</v>
      </c>
      <c r="J26" s="96">
        <f>SUM('Attività e Costi'!BR8:BU47)*0.6</f>
        <v>0</v>
      </c>
      <c r="K26" s="141">
        <f t="shared" ref="K26" si="164">IFERROR(J26/J$28,0)</f>
        <v>0</v>
      </c>
      <c r="L26" s="96">
        <f>SUM('Attività e Costi'!CJ8:CM47)*0.6</f>
        <v>0</v>
      </c>
      <c r="M26" s="141">
        <f t="shared" ref="M26" si="165">IFERROR(L26/L$28,0)</f>
        <v>0</v>
      </c>
      <c r="N26" s="96">
        <f>SUM('Attività e Costi'!DB8:DE47)*0.6</f>
        <v>0</v>
      </c>
      <c r="O26" s="141">
        <f t="shared" ref="O26" si="166">IFERROR(N26/N$28,0)</f>
        <v>0</v>
      </c>
      <c r="P26" s="96">
        <f>SUM('Attività e Costi'!DT8:DW47)*0.6</f>
        <v>0</v>
      </c>
      <c r="Q26" s="141">
        <f t="shared" ref="Q26" si="167">IFERROR(P26/P$28,0)</f>
        <v>0</v>
      </c>
      <c r="R26" s="96">
        <f>SUM('Attività e Costi'!EL8:EO47)*0.6</f>
        <v>0</v>
      </c>
      <c r="S26" s="141">
        <f t="shared" ref="S26" si="168">IFERROR(R26/R$28,0)</f>
        <v>0</v>
      </c>
      <c r="T26" s="96">
        <f>SUM('Attività e Costi'!FD8:FG47)*0.6</f>
        <v>0</v>
      </c>
      <c r="U26" s="141">
        <f t="shared" ref="U26" si="169">IFERROR(T26/T$28,0)</f>
        <v>0</v>
      </c>
      <c r="V26" s="96">
        <f>SUM('Attività e Costi'!FV8:FY47)*0.6</f>
        <v>0</v>
      </c>
      <c r="W26" s="141">
        <f t="shared" ref="W26" si="170">IFERROR(V26/V$28,0)</f>
        <v>0</v>
      </c>
      <c r="X26" s="96">
        <f>SUM('Attività e Costi'!GN8:GQ47)*0.6</f>
        <v>0</v>
      </c>
      <c r="Y26" s="141">
        <f t="shared" ref="Y26" si="171">IFERROR(X26/X$28,0)</f>
        <v>0</v>
      </c>
      <c r="Z26" s="96">
        <f>SUM('Attività e Costi'!HF8:HI47)*0.6</f>
        <v>0</v>
      </c>
      <c r="AA26" s="141">
        <f t="shared" ref="AA26" si="172">IFERROR(Z26/Z$28,0)</f>
        <v>0</v>
      </c>
      <c r="AB26" s="96">
        <f>SUM('Attività e Costi'!HX8:IA47)*0.6</f>
        <v>0</v>
      </c>
      <c r="AC26" s="141">
        <f t="shared" ref="AC26" si="173">IFERROR(AB26/AB$28,0)</f>
        <v>0</v>
      </c>
      <c r="AD26" s="96">
        <f>SUM('Attività e Costi'!IP8:IS47)*0.6</f>
        <v>0</v>
      </c>
      <c r="AE26" s="141">
        <f t="shared" ref="AE26" si="174">IFERROR(AD26/AD$28,0)</f>
        <v>0</v>
      </c>
      <c r="AF26" s="96">
        <f>SUM('Attività e Costi'!JH8:JK47)*0.6</f>
        <v>0</v>
      </c>
      <c r="AG26" s="141">
        <f t="shared" ref="AG26" si="175">IFERROR(AF26/AF$28,0)</f>
        <v>0</v>
      </c>
      <c r="AH26" s="96">
        <f>SUM('Attività e Costi'!JZ8:KC47)*0.6</f>
        <v>0</v>
      </c>
      <c r="AI26" s="141">
        <f t="shared" ref="AI26" si="176">IFERROR(AH26/AH$28,0)</f>
        <v>0</v>
      </c>
      <c r="AJ26" s="96">
        <f>SUM('Attività e Costi'!KR8:KU47)*0.6</f>
        <v>0</v>
      </c>
      <c r="AK26" s="141">
        <f t="shared" ref="AK26" si="177">IFERROR(AJ26/AJ$28,0)</f>
        <v>0</v>
      </c>
      <c r="AL26" s="96">
        <f>SUM('Attività e Costi'!LJ8:LM47)*0.6</f>
        <v>0</v>
      </c>
      <c r="AM26" s="141">
        <f t="shared" ref="AM26" si="178">IFERROR(AL26/AL$28,0)</f>
        <v>0</v>
      </c>
      <c r="AN26" s="96">
        <f>SUM('Attività e Costi'!MB8:ME47)*0.6</f>
        <v>0</v>
      </c>
      <c r="AO26" s="141">
        <f t="shared" ref="AO26" si="179">IFERROR(AN26/AN$28,0)</f>
        <v>0</v>
      </c>
      <c r="AP26" s="96">
        <f>SUM('Attività e Costi'!MT8:MW47)*0.6</f>
        <v>0</v>
      </c>
      <c r="AQ26" s="141">
        <f t="shared" ref="AQ26" si="180">IFERROR(AP26/AP$28,0)</f>
        <v>0</v>
      </c>
      <c r="AR26" s="96">
        <f>SUM('Attività e Costi'!NL8:NO47)*0.6</f>
        <v>0</v>
      </c>
      <c r="AS26" s="141">
        <f t="shared" ref="AS26" si="181">IFERROR(AR26/AR$28,0)</f>
        <v>0</v>
      </c>
    </row>
    <row r="27" spans="1:45" ht="11.25" customHeight="1" x14ac:dyDescent="0.2">
      <c r="A27" s="99" t="s">
        <v>896</v>
      </c>
      <c r="B27" s="96">
        <f t="shared" si="0"/>
        <v>0</v>
      </c>
      <c r="C27" s="141">
        <f t="shared" si="1"/>
        <v>0</v>
      </c>
      <c r="D27" s="96">
        <f>SUM('Attività e Costi'!T8:W47)*0.65</f>
        <v>0</v>
      </c>
      <c r="E27" s="141">
        <f t="shared" si="1"/>
        <v>0</v>
      </c>
      <c r="F27" s="96">
        <f>SUM('Attività e Costi'!AL8:AO47)*0.65</f>
        <v>0</v>
      </c>
      <c r="G27" s="141">
        <f t="shared" ref="G27" si="182">IFERROR(F27/F$28,0)</f>
        <v>0</v>
      </c>
      <c r="H27" s="96">
        <f>SUM('Attività e Costi'!BD8:BG47)*0.65</f>
        <v>0</v>
      </c>
      <c r="I27" s="141">
        <f t="shared" ref="I27" si="183">IFERROR(H27/H$28,0)</f>
        <v>0</v>
      </c>
      <c r="J27" s="96">
        <f>SUM('Attività e Costi'!BV8:BY47)*0.65</f>
        <v>0</v>
      </c>
      <c r="K27" s="141">
        <f t="shared" ref="K27" si="184">IFERROR(J27/J$28,0)</f>
        <v>0</v>
      </c>
      <c r="L27" s="96">
        <f>SUM('Attività e Costi'!CN8:CQ47)*0.65</f>
        <v>0</v>
      </c>
      <c r="M27" s="141">
        <f t="shared" ref="M27" si="185">IFERROR(L27/L$28,0)</f>
        <v>0</v>
      </c>
      <c r="N27" s="96">
        <f>SUM('Attività e Costi'!DF8:DI47)*0.65</f>
        <v>0</v>
      </c>
      <c r="O27" s="141">
        <f t="shared" ref="O27" si="186">IFERROR(N27/N$28,0)</f>
        <v>0</v>
      </c>
      <c r="P27" s="96">
        <f>SUM('Attività e Costi'!DX8:EA47)*0.65</f>
        <v>0</v>
      </c>
      <c r="Q27" s="141">
        <f t="shared" ref="Q27" si="187">IFERROR(P27/P$28,0)</f>
        <v>0</v>
      </c>
      <c r="R27" s="96">
        <f>SUM('Attività e Costi'!EP8:ES47)*0.65</f>
        <v>0</v>
      </c>
      <c r="S27" s="141">
        <f t="shared" ref="S27" si="188">IFERROR(R27/R$28,0)</f>
        <v>0</v>
      </c>
      <c r="T27" s="96">
        <f>SUM('Attività e Costi'!FH8:FK47)*0.65</f>
        <v>0</v>
      </c>
      <c r="U27" s="141">
        <f t="shared" ref="U27" si="189">IFERROR(T27/T$28,0)</f>
        <v>0</v>
      </c>
      <c r="V27" s="96">
        <f>SUM('Attività e Costi'!FZ8:GC47)*0.65</f>
        <v>0</v>
      </c>
      <c r="W27" s="141">
        <f t="shared" ref="W27" si="190">IFERROR(V27/V$28,0)</f>
        <v>0</v>
      </c>
      <c r="X27" s="96">
        <f>SUM('Attività e Costi'!GR8:GU47)*0.65</f>
        <v>0</v>
      </c>
      <c r="Y27" s="141">
        <f t="shared" ref="Y27" si="191">IFERROR(X27/X$28,0)</f>
        <v>0</v>
      </c>
      <c r="Z27" s="96">
        <f>SUM('Attività e Costi'!HJ8:HM47)*0.65</f>
        <v>0</v>
      </c>
      <c r="AA27" s="141">
        <f t="shared" ref="AA27" si="192">IFERROR(Z27/Z$28,0)</f>
        <v>0</v>
      </c>
      <c r="AB27" s="96">
        <f>SUM('Attività e Costi'!IB8:IE47)*0.65</f>
        <v>0</v>
      </c>
      <c r="AC27" s="141">
        <f t="shared" ref="AC27" si="193">IFERROR(AB27/AB$28,0)</f>
        <v>0</v>
      </c>
      <c r="AD27" s="96">
        <f>SUM('Attività e Costi'!IT8:IW47)*0.65</f>
        <v>0</v>
      </c>
      <c r="AE27" s="141">
        <f t="shared" ref="AE27" si="194">IFERROR(AD27/AD$28,0)</f>
        <v>0</v>
      </c>
      <c r="AF27" s="96">
        <f>SUM('Attività e Costi'!JL8:JO47)*0.65</f>
        <v>0</v>
      </c>
      <c r="AG27" s="141">
        <f t="shared" ref="AG27" si="195">IFERROR(AF27/AF$28,0)</f>
        <v>0</v>
      </c>
      <c r="AH27" s="96">
        <f>SUM('Attività e Costi'!KD8:KG47)*0.65</f>
        <v>0</v>
      </c>
      <c r="AI27" s="141">
        <f t="shared" ref="AI27" si="196">IFERROR(AH27/AH$28,0)</f>
        <v>0</v>
      </c>
      <c r="AJ27" s="96">
        <f>SUM('Attività e Costi'!KV8:KY47)*0.65</f>
        <v>0</v>
      </c>
      <c r="AK27" s="141">
        <f t="shared" ref="AK27" si="197">IFERROR(AJ27/AJ$28,0)</f>
        <v>0</v>
      </c>
      <c r="AL27" s="96">
        <f>SUM('Attività e Costi'!LN8:LQ47)*0.65</f>
        <v>0</v>
      </c>
      <c r="AM27" s="141">
        <f t="shared" ref="AM27" si="198">IFERROR(AL27/AL$28,0)</f>
        <v>0</v>
      </c>
      <c r="AN27" s="96">
        <f>SUM('Attività e Costi'!MF8:MI47)*0.65</f>
        <v>0</v>
      </c>
      <c r="AO27" s="141">
        <f t="shared" ref="AO27" si="199">IFERROR(AN27/AN$28,0)</f>
        <v>0</v>
      </c>
      <c r="AP27" s="96">
        <f>SUM('Attività e Costi'!MX8:NA47)*0.65</f>
        <v>0</v>
      </c>
      <c r="AQ27" s="141">
        <f t="shared" ref="AQ27" si="200">IFERROR(AP27/AP$28,0)</f>
        <v>0</v>
      </c>
      <c r="AR27" s="96">
        <f>SUM('Attività e Costi'!NP8:NS47)*0.65</f>
        <v>0</v>
      </c>
      <c r="AS27" s="141">
        <f t="shared" ref="AS27" si="201">IFERROR(AR27/AR$28,0)</f>
        <v>0</v>
      </c>
    </row>
    <row r="28" spans="1:45" x14ac:dyDescent="0.2">
      <c r="A28" s="93" t="s">
        <v>769</v>
      </c>
      <c r="B28" s="140">
        <f t="shared" si="0"/>
        <v>0</v>
      </c>
      <c r="C28" s="142">
        <f>IFERROR(B28/B$28,0)</f>
        <v>0</v>
      </c>
      <c r="D28" s="44">
        <f>SUM(D17:D27)</f>
        <v>0</v>
      </c>
      <c r="E28" s="142">
        <f>IFERROR(D28/D$28,0)</f>
        <v>0</v>
      </c>
      <c r="F28" s="44">
        <f>SUM(F17:F27)</f>
        <v>0</v>
      </c>
      <c r="G28" s="142">
        <f>IFERROR(F28/F$28,0)</f>
        <v>0</v>
      </c>
      <c r="H28" s="44">
        <f>SUM(H17:H27)</f>
        <v>0</v>
      </c>
      <c r="I28" s="142">
        <f>IFERROR(H28/H$28,0)</f>
        <v>0</v>
      </c>
      <c r="J28" s="44">
        <f>SUM(J17:J27)</f>
        <v>0</v>
      </c>
      <c r="K28" s="142">
        <f>IFERROR(J28/J$28,0)</f>
        <v>0</v>
      </c>
      <c r="L28" s="44">
        <f>SUM(L17:L27)</f>
        <v>0</v>
      </c>
      <c r="M28" s="142">
        <f>IFERROR(L28/L$28,0)</f>
        <v>0</v>
      </c>
      <c r="N28" s="44">
        <f>SUM(N17:N27)</f>
        <v>0</v>
      </c>
      <c r="O28" s="142">
        <f>IFERROR(N28/N$28,0)</f>
        <v>0</v>
      </c>
      <c r="P28" s="44">
        <f>SUM(P17:P27)</f>
        <v>0</v>
      </c>
      <c r="Q28" s="142">
        <f>IFERROR(P28/P$28,0)</f>
        <v>0</v>
      </c>
      <c r="R28" s="44">
        <f>SUM(R17:R27)</f>
        <v>0</v>
      </c>
      <c r="S28" s="142">
        <f>IFERROR(R28/R$28,0)</f>
        <v>0</v>
      </c>
      <c r="T28" s="44">
        <f>SUM(T17:T27)</f>
        <v>0</v>
      </c>
      <c r="U28" s="142">
        <f>IFERROR(T28/T$28,0)</f>
        <v>0</v>
      </c>
      <c r="V28" s="44">
        <f>SUM(V17:V27)</f>
        <v>0</v>
      </c>
      <c r="W28" s="142">
        <f>IFERROR(V28/V$28,0)</f>
        <v>0</v>
      </c>
      <c r="X28" s="44">
        <f>SUM(X17:X27)</f>
        <v>0</v>
      </c>
      <c r="Y28" s="142">
        <f>IFERROR(X28/X$28,0)</f>
        <v>0</v>
      </c>
      <c r="Z28" s="44">
        <f>SUM(Z17:Z27)</f>
        <v>0</v>
      </c>
      <c r="AA28" s="142">
        <f>IFERROR(Z28/Z$28,0)</f>
        <v>0</v>
      </c>
      <c r="AB28" s="44">
        <f>SUM(AB17:AB27)</f>
        <v>0</v>
      </c>
      <c r="AC28" s="142">
        <f>IFERROR(AB28/AB$28,0)</f>
        <v>0</v>
      </c>
      <c r="AD28" s="44">
        <f>SUM(AD17:AD27)</f>
        <v>0</v>
      </c>
      <c r="AE28" s="142">
        <f>IFERROR(AD28/AD$28,0)</f>
        <v>0</v>
      </c>
      <c r="AF28" s="44">
        <f>SUM(AF17:AF27)</f>
        <v>0</v>
      </c>
      <c r="AG28" s="142">
        <f>IFERROR(AF28/AF$28,0)</f>
        <v>0</v>
      </c>
      <c r="AH28" s="44">
        <f>SUM(AH17:AH27)</f>
        <v>0</v>
      </c>
      <c r="AI28" s="142">
        <f>IFERROR(AH28/AH$28,0)</f>
        <v>0</v>
      </c>
      <c r="AJ28" s="44">
        <f>SUM(AJ17:AJ27)</f>
        <v>0</v>
      </c>
      <c r="AK28" s="142">
        <f>IFERROR(AJ28/AJ$28,0)</f>
        <v>0</v>
      </c>
      <c r="AL28" s="44">
        <f>SUM(AL17:AL27)</f>
        <v>0</v>
      </c>
      <c r="AM28" s="142">
        <f>IFERROR(AL28/AL$28,0)</f>
        <v>0</v>
      </c>
      <c r="AN28" s="44">
        <f>SUM(AN17:AN27)</f>
        <v>0</v>
      </c>
      <c r="AO28" s="142">
        <f>IFERROR(AN28/AN$28,0)</f>
        <v>0</v>
      </c>
      <c r="AP28" s="44">
        <f>SUM(AP17:AP27)</f>
        <v>0</v>
      </c>
      <c r="AQ28" s="142">
        <f>IFERROR(AP28/AP$28,0)</f>
        <v>0</v>
      </c>
      <c r="AR28" s="44">
        <f>SUM(AR17:AR27)</f>
        <v>0</v>
      </c>
      <c r="AS28" s="142">
        <f>IFERROR(AR28/AR$28,0)</f>
        <v>0</v>
      </c>
    </row>
    <row r="29" spans="1:45" x14ac:dyDescent="0.2">
      <c r="A29" s="62" t="str">
        <f>IF(B28&lt;&gt;B6,"Controllo totali: Attenzione! Il totale non coincide con il contributo pubblico richiesto","Controllo totali: OK")</f>
        <v>Controllo totali: OK</v>
      </c>
      <c r="B29" s="60"/>
      <c r="C29" s="61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1"/>
    </row>
  </sheetData>
  <sheetProtection sheet="1" objects="1" scenarios="1"/>
  <mergeCells count="44">
    <mergeCell ref="AJ15:AK15"/>
    <mergeCell ref="AL15:AM15"/>
    <mergeCell ref="AR15:AS15"/>
    <mergeCell ref="V15:W15"/>
    <mergeCell ref="X15:Y15"/>
    <mergeCell ref="AD15:AE15"/>
    <mergeCell ref="AF15:AG15"/>
    <mergeCell ref="AP15:AQ15"/>
    <mergeCell ref="N15:O15"/>
    <mergeCell ref="P15:Q15"/>
    <mergeCell ref="R15:S15"/>
    <mergeCell ref="T15:U15"/>
    <mergeCell ref="AH15:AI15"/>
    <mergeCell ref="Z15:AA15"/>
    <mergeCell ref="AB15:AC15"/>
    <mergeCell ref="AP14:AQ14"/>
    <mergeCell ref="AR14:AS14"/>
    <mergeCell ref="AJ14:AK14"/>
    <mergeCell ref="AL14:AM14"/>
    <mergeCell ref="AN14:AO14"/>
    <mergeCell ref="J14:K14"/>
    <mergeCell ref="J15:K15"/>
    <mergeCell ref="AN15:AO15"/>
    <mergeCell ref="AH14:AI14"/>
    <mergeCell ref="L14:M14"/>
    <mergeCell ref="N14:O14"/>
    <mergeCell ref="P14:Q14"/>
    <mergeCell ref="R14:S14"/>
    <mergeCell ref="T14:U14"/>
    <mergeCell ref="V14:W14"/>
    <mergeCell ref="X14:Y14"/>
    <mergeCell ref="Z14:AA14"/>
    <mergeCell ref="AB14:AC14"/>
    <mergeCell ref="AD14:AE14"/>
    <mergeCell ref="AF14:AG14"/>
    <mergeCell ref="L15:M15"/>
    <mergeCell ref="A14:A16"/>
    <mergeCell ref="D14:E14"/>
    <mergeCell ref="F14:G14"/>
    <mergeCell ref="H14:I14"/>
    <mergeCell ref="B14:C15"/>
    <mergeCell ref="D15:E15"/>
    <mergeCell ref="F15:G15"/>
    <mergeCell ref="H15:I15"/>
  </mergeCells>
  <hyperlinks>
    <hyperlink ref="B1" location="Indice!A1" display="Torna all'indice"/>
  </hyperlinks>
  <pageMargins left="0.75" right="0.75" top="1" bottom="1" header="0.3" footer="0.3"/>
  <pageSetup paperSize="9" orientation="portrait" r:id="rId1"/>
  <headerFooter alignWithMargins="0"/>
  <ignoredErrors>
    <ignoredError sqref="D17:AS27 D28 F28:AS28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1"/>
  <dimension ref="A1:A3"/>
  <sheetViews>
    <sheetView zoomScaleNormal="100" workbookViewId="0"/>
  </sheetViews>
  <sheetFormatPr defaultRowHeight="15.75" x14ac:dyDescent="0.25"/>
  <sheetData>
    <row r="1" spans="1:1" x14ac:dyDescent="0.25">
      <c r="A1" s="46" t="s">
        <v>432</v>
      </c>
    </row>
    <row r="2" spans="1:1" x14ac:dyDescent="0.25">
      <c r="A2" t="s">
        <v>620</v>
      </c>
    </row>
    <row r="3" spans="1:1" x14ac:dyDescent="0.25">
      <c r="A3" t="s">
        <v>621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2"/>
  <dimension ref="A1:A4"/>
  <sheetViews>
    <sheetView zoomScaleNormal="100" workbookViewId="0"/>
  </sheetViews>
  <sheetFormatPr defaultColWidth="11.25" defaultRowHeight="15.75" x14ac:dyDescent="0.25"/>
  <cols>
    <col min="1" max="1" width="13.75" bestFit="1" customWidth="1"/>
  </cols>
  <sheetData>
    <row r="1" spans="1:1" x14ac:dyDescent="0.25">
      <c r="A1" s="1" t="s">
        <v>311</v>
      </c>
    </row>
    <row r="2" spans="1:1" x14ac:dyDescent="0.25">
      <c r="A2" t="s">
        <v>432</v>
      </c>
    </row>
    <row r="3" spans="1:1" x14ac:dyDescent="0.25">
      <c r="A3" t="s">
        <v>587</v>
      </c>
    </row>
    <row r="4" spans="1:1" x14ac:dyDescent="0.25">
      <c r="A4" t="s">
        <v>588</v>
      </c>
    </row>
  </sheetData>
  <pageMargins left="0.75" right="0.75" top="1" bottom="1" header="0.3" footer="0.3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3"/>
  <dimension ref="A1:D109"/>
  <sheetViews>
    <sheetView zoomScaleNormal="100" workbookViewId="0">
      <selection activeCell="D6" sqref="D6"/>
    </sheetView>
  </sheetViews>
  <sheetFormatPr defaultRowHeight="15.75" x14ac:dyDescent="0.25"/>
  <cols>
    <col min="1" max="1" width="70.25" customWidth="1"/>
    <col min="2" max="2" width="43" customWidth="1"/>
    <col min="3" max="3" width="18.75" customWidth="1"/>
    <col min="4" max="4" width="12.75" customWidth="1"/>
    <col min="10" max="10" width="18.25" customWidth="1"/>
    <col min="11" max="11" width="12.375" customWidth="1"/>
    <col min="23" max="23" width="13.75" customWidth="1"/>
  </cols>
  <sheetData>
    <row r="1" spans="1:4" s="1" customFormat="1" x14ac:dyDescent="0.25">
      <c r="A1" s="1" t="s">
        <v>479</v>
      </c>
      <c r="B1" s="1" t="s">
        <v>478</v>
      </c>
      <c r="C1" s="1" t="s">
        <v>716</v>
      </c>
      <c r="D1" s="1" t="s">
        <v>293</v>
      </c>
    </row>
    <row r="2" spans="1:4" x14ac:dyDescent="0.25">
      <c r="A2" s="46" t="s">
        <v>432</v>
      </c>
      <c r="B2" s="46" t="s">
        <v>432</v>
      </c>
      <c r="C2" s="46" t="s">
        <v>432</v>
      </c>
      <c r="D2" s="46" t="s">
        <v>432</v>
      </c>
    </row>
    <row r="3" spans="1:4" x14ac:dyDescent="0.25">
      <c r="A3" t="s">
        <v>456</v>
      </c>
      <c r="B3" t="s">
        <v>480</v>
      </c>
      <c r="C3" t="s">
        <v>717</v>
      </c>
      <c r="D3" t="s">
        <v>295</v>
      </c>
    </row>
    <row r="4" spans="1:4" x14ac:dyDescent="0.25">
      <c r="A4" t="s">
        <v>457</v>
      </c>
      <c r="B4" t="s">
        <v>481</v>
      </c>
      <c r="C4" t="s">
        <v>718</v>
      </c>
      <c r="D4" t="s">
        <v>739</v>
      </c>
    </row>
    <row r="5" spans="1:4" x14ac:dyDescent="0.25">
      <c r="A5" t="s">
        <v>458</v>
      </c>
      <c r="B5" t="s">
        <v>482</v>
      </c>
      <c r="C5" t="s">
        <v>719</v>
      </c>
      <c r="D5" t="s">
        <v>296</v>
      </c>
    </row>
    <row r="6" spans="1:4" x14ac:dyDescent="0.25">
      <c r="A6" t="s">
        <v>459</v>
      </c>
      <c r="B6" t="s">
        <v>483</v>
      </c>
      <c r="C6" t="s">
        <v>720</v>
      </c>
    </row>
    <row r="7" spans="1:4" x14ac:dyDescent="0.25">
      <c r="A7" t="s">
        <v>460</v>
      </c>
      <c r="B7" t="s">
        <v>484</v>
      </c>
      <c r="C7" t="s">
        <v>721</v>
      </c>
    </row>
    <row r="8" spans="1:4" x14ac:dyDescent="0.25">
      <c r="A8" t="s">
        <v>461</v>
      </c>
      <c r="B8" t="s">
        <v>485</v>
      </c>
      <c r="C8" t="s">
        <v>722</v>
      </c>
    </row>
    <row r="9" spans="1:4" x14ac:dyDescent="0.25">
      <c r="A9" t="s">
        <v>462</v>
      </c>
      <c r="B9" t="s">
        <v>486</v>
      </c>
      <c r="C9" t="s">
        <v>723</v>
      </c>
    </row>
    <row r="10" spans="1:4" x14ac:dyDescent="0.25">
      <c r="A10" t="s">
        <v>463</v>
      </c>
      <c r="B10" t="s">
        <v>487</v>
      </c>
      <c r="C10" t="s">
        <v>724</v>
      </c>
    </row>
    <row r="11" spans="1:4" x14ac:dyDescent="0.25">
      <c r="A11" t="s">
        <v>464</v>
      </c>
      <c r="B11" t="s">
        <v>488</v>
      </c>
      <c r="C11" t="s">
        <v>725</v>
      </c>
    </row>
    <row r="12" spans="1:4" x14ac:dyDescent="0.25">
      <c r="A12" t="s">
        <v>465</v>
      </c>
      <c r="B12" t="s">
        <v>489</v>
      </c>
      <c r="C12" t="s">
        <v>726</v>
      </c>
    </row>
    <row r="13" spans="1:4" x14ac:dyDescent="0.25">
      <c r="A13" t="s">
        <v>466</v>
      </c>
      <c r="B13" t="s">
        <v>490</v>
      </c>
      <c r="C13" t="s">
        <v>727</v>
      </c>
    </row>
    <row r="14" spans="1:4" x14ac:dyDescent="0.25">
      <c r="A14" t="s">
        <v>467</v>
      </c>
      <c r="B14" t="s">
        <v>491</v>
      </c>
      <c r="C14" t="s">
        <v>728</v>
      </c>
    </row>
    <row r="15" spans="1:4" x14ac:dyDescent="0.25">
      <c r="A15" t="s">
        <v>468</v>
      </c>
      <c r="B15" t="s">
        <v>492</v>
      </c>
      <c r="C15" t="s">
        <v>729</v>
      </c>
    </row>
    <row r="16" spans="1:4" x14ac:dyDescent="0.25">
      <c r="A16" t="s">
        <v>470</v>
      </c>
      <c r="B16" t="s">
        <v>493</v>
      </c>
      <c r="C16" t="s">
        <v>730</v>
      </c>
    </row>
    <row r="17" spans="1:3" x14ac:dyDescent="0.25">
      <c r="A17" t="s">
        <v>676</v>
      </c>
      <c r="B17" t="s">
        <v>494</v>
      </c>
      <c r="C17" t="s">
        <v>731</v>
      </c>
    </row>
    <row r="18" spans="1:3" x14ac:dyDescent="0.25">
      <c r="A18" t="s">
        <v>469</v>
      </c>
      <c r="B18" t="s">
        <v>495</v>
      </c>
      <c r="C18" t="s">
        <v>732</v>
      </c>
    </row>
    <row r="19" spans="1:3" x14ac:dyDescent="0.25">
      <c r="A19" t="s">
        <v>471</v>
      </c>
      <c r="B19" t="s">
        <v>496</v>
      </c>
      <c r="C19" t="s">
        <v>733</v>
      </c>
    </row>
    <row r="20" spans="1:3" x14ac:dyDescent="0.25">
      <c r="A20" t="s">
        <v>472</v>
      </c>
      <c r="B20" t="s">
        <v>497</v>
      </c>
      <c r="C20" t="s">
        <v>734</v>
      </c>
    </row>
    <row r="21" spans="1:3" x14ac:dyDescent="0.25">
      <c r="A21" t="s">
        <v>473</v>
      </c>
      <c r="B21" t="s">
        <v>498</v>
      </c>
      <c r="C21" t="s">
        <v>735</v>
      </c>
    </row>
    <row r="22" spans="1:3" x14ac:dyDescent="0.25">
      <c r="A22" t="s">
        <v>474</v>
      </c>
      <c r="B22" t="s">
        <v>499</v>
      </c>
      <c r="C22" t="s">
        <v>736</v>
      </c>
    </row>
    <row r="23" spans="1:3" x14ac:dyDescent="0.25">
      <c r="A23" t="s">
        <v>475</v>
      </c>
      <c r="B23" t="s">
        <v>500</v>
      </c>
      <c r="C23" t="s">
        <v>737</v>
      </c>
    </row>
    <row r="24" spans="1:3" x14ac:dyDescent="0.25">
      <c r="A24" t="s">
        <v>476</v>
      </c>
      <c r="B24" t="s">
        <v>501</v>
      </c>
      <c r="C24" t="s">
        <v>738</v>
      </c>
    </row>
    <row r="25" spans="1:3" x14ac:dyDescent="0.25">
      <c r="A25" t="s">
        <v>477</v>
      </c>
      <c r="B25" t="s">
        <v>502</v>
      </c>
    </row>
    <row r="26" spans="1:3" x14ac:dyDescent="0.25">
      <c r="B26" t="s">
        <v>503</v>
      </c>
    </row>
    <row r="27" spans="1:3" x14ac:dyDescent="0.25">
      <c r="B27" t="s">
        <v>504</v>
      </c>
    </row>
    <row r="28" spans="1:3" x14ac:dyDescent="0.25">
      <c r="B28" t="s">
        <v>505</v>
      </c>
    </row>
    <row r="29" spans="1:3" x14ac:dyDescent="0.25">
      <c r="B29" t="s">
        <v>506</v>
      </c>
    </row>
    <row r="30" spans="1:3" x14ac:dyDescent="0.25">
      <c r="B30" t="s">
        <v>507</v>
      </c>
    </row>
    <row r="31" spans="1:3" x14ac:dyDescent="0.25">
      <c r="B31" t="s">
        <v>508</v>
      </c>
    </row>
    <row r="32" spans="1:3" x14ac:dyDescent="0.25">
      <c r="B32" t="s">
        <v>509</v>
      </c>
    </row>
    <row r="33" spans="2:2" x14ac:dyDescent="0.25">
      <c r="B33" t="s">
        <v>510</v>
      </c>
    </row>
    <row r="34" spans="2:2" x14ac:dyDescent="0.25">
      <c r="B34" t="s">
        <v>511</v>
      </c>
    </row>
    <row r="35" spans="2:2" x14ac:dyDescent="0.25">
      <c r="B35" t="s">
        <v>512</v>
      </c>
    </row>
    <row r="36" spans="2:2" x14ac:dyDescent="0.25">
      <c r="B36" t="s">
        <v>513</v>
      </c>
    </row>
    <row r="37" spans="2:2" x14ac:dyDescent="0.25">
      <c r="B37" t="s">
        <v>514</v>
      </c>
    </row>
    <row r="38" spans="2:2" x14ac:dyDescent="0.25">
      <c r="B38" t="s">
        <v>515</v>
      </c>
    </row>
    <row r="39" spans="2:2" x14ac:dyDescent="0.25">
      <c r="B39" t="s">
        <v>516</v>
      </c>
    </row>
    <row r="40" spans="2:2" x14ac:dyDescent="0.25">
      <c r="B40" t="s">
        <v>517</v>
      </c>
    </row>
    <row r="41" spans="2:2" x14ac:dyDescent="0.25">
      <c r="B41" t="s">
        <v>518</v>
      </c>
    </row>
    <row r="42" spans="2:2" x14ac:dyDescent="0.25">
      <c r="B42" t="s">
        <v>519</v>
      </c>
    </row>
    <row r="43" spans="2:2" x14ac:dyDescent="0.25">
      <c r="B43" t="s">
        <v>520</v>
      </c>
    </row>
    <row r="44" spans="2:2" x14ac:dyDescent="0.25">
      <c r="B44" t="s">
        <v>521</v>
      </c>
    </row>
    <row r="45" spans="2:2" x14ac:dyDescent="0.25">
      <c r="B45" t="s">
        <v>522</v>
      </c>
    </row>
    <row r="46" spans="2:2" x14ac:dyDescent="0.25">
      <c r="B46" t="s">
        <v>523</v>
      </c>
    </row>
    <row r="47" spans="2:2" x14ac:dyDescent="0.25">
      <c r="B47" t="s">
        <v>524</v>
      </c>
    </row>
    <row r="48" spans="2:2" x14ac:dyDescent="0.25">
      <c r="B48" t="s">
        <v>525</v>
      </c>
    </row>
    <row r="49" spans="2:2" x14ac:dyDescent="0.25">
      <c r="B49" t="s">
        <v>526</v>
      </c>
    </row>
    <row r="50" spans="2:2" x14ac:dyDescent="0.25">
      <c r="B50" t="s">
        <v>527</v>
      </c>
    </row>
    <row r="51" spans="2:2" x14ac:dyDescent="0.25">
      <c r="B51" t="s">
        <v>528</v>
      </c>
    </row>
    <row r="52" spans="2:2" x14ac:dyDescent="0.25">
      <c r="B52" t="s">
        <v>529</v>
      </c>
    </row>
    <row r="53" spans="2:2" x14ac:dyDescent="0.25">
      <c r="B53" t="s">
        <v>530</v>
      </c>
    </row>
    <row r="54" spans="2:2" x14ac:dyDescent="0.25">
      <c r="B54" t="s">
        <v>531</v>
      </c>
    </row>
    <row r="55" spans="2:2" x14ac:dyDescent="0.25">
      <c r="B55" t="s">
        <v>532</v>
      </c>
    </row>
    <row r="56" spans="2:2" x14ac:dyDescent="0.25">
      <c r="B56" t="s">
        <v>533</v>
      </c>
    </row>
    <row r="57" spans="2:2" x14ac:dyDescent="0.25">
      <c r="B57" t="s">
        <v>534</v>
      </c>
    </row>
    <row r="58" spans="2:2" x14ac:dyDescent="0.25">
      <c r="B58" t="s">
        <v>535</v>
      </c>
    </row>
    <row r="59" spans="2:2" x14ac:dyDescent="0.25">
      <c r="B59" t="s">
        <v>536</v>
      </c>
    </row>
    <row r="60" spans="2:2" x14ac:dyDescent="0.25">
      <c r="B60" t="s">
        <v>537</v>
      </c>
    </row>
    <row r="61" spans="2:2" x14ac:dyDescent="0.25">
      <c r="B61" t="s">
        <v>538</v>
      </c>
    </row>
    <row r="62" spans="2:2" x14ac:dyDescent="0.25">
      <c r="B62" t="s">
        <v>539</v>
      </c>
    </row>
    <row r="63" spans="2:2" x14ac:dyDescent="0.25">
      <c r="B63" t="s">
        <v>540</v>
      </c>
    </row>
    <row r="64" spans="2:2" x14ac:dyDescent="0.25">
      <c r="B64" t="s">
        <v>541</v>
      </c>
    </row>
    <row r="65" spans="2:2" x14ac:dyDescent="0.25">
      <c r="B65" t="s">
        <v>542</v>
      </c>
    </row>
    <row r="66" spans="2:2" x14ac:dyDescent="0.25">
      <c r="B66" t="s">
        <v>543</v>
      </c>
    </row>
    <row r="67" spans="2:2" x14ac:dyDescent="0.25">
      <c r="B67" t="s">
        <v>544</v>
      </c>
    </row>
    <row r="68" spans="2:2" x14ac:dyDescent="0.25">
      <c r="B68" t="s">
        <v>545</v>
      </c>
    </row>
    <row r="69" spans="2:2" x14ac:dyDescent="0.25">
      <c r="B69" t="s">
        <v>546</v>
      </c>
    </row>
    <row r="70" spans="2:2" x14ac:dyDescent="0.25">
      <c r="B70" t="s">
        <v>547</v>
      </c>
    </row>
    <row r="71" spans="2:2" x14ac:dyDescent="0.25">
      <c r="B71" t="s">
        <v>548</v>
      </c>
    </row>
    <row r="72" spans="2:2" x14ac:dyDescent="0.25">
      <c r="B72" t="s">
        <v>549</v>
      </c>
    </row>
    <row r="73" spans="2:2" x14ac:dyDescent="0.25">
      <c r="B73" t="s">
        <v>550</v>
      </c>
    </row>
    <row r="74" spans="2:2" x14ac:dyDescent="0.25">
      <c r="B74" t="s">
        <v>551</v>
      </c>
    </row>
    <row r="75" spans="2:2" x14ac:dyDescent="0.25">
      <c r="B75" t="s">
        <v>552</v>
      </c>
    </row>
    <row r="76" spans="2:2" x14ac:dyDescent="0.25">
      <c r="B76" t="s">
        <v>553</v>
      </c>
    </row>
    <row r="77" spans="2:2" x14ac:dyDescent="0.25">
      <c r="B77" t="s">
        <v>554</v>
      </c>
    </row>
    <row r="78" spans="2:2" x14ac:dyDescent="0.25">
      <c r="B78" t="s">
        <v>555</v>
      </c>
    </row>
    <row r="79" spans="2:2" x14ac:dyDescent="0.25">
      <c r="B79" t="s">
        <v>556</v>
      </c>
    </row>
    <row r="80" spans="2:2" x14ac:dyDescent="0.25">
      <c r="B80" t="s">
        <v>557</v>
      </c>
    </row>
    <row r="81" spans="2:2" x14ac:dyDescent="0.25">
      <c r="B81" t="s">
        <v>558</v>
      </c>
    </row>
    <row r="82" spans="2:2" x14ac:dyDescent="0.25">
      <c r="B82" t="s">
        <v>559</v>
      </c>
    </row>
    <row r="83" spans="2:2" x14ac:dyDescent="0.25">
      <c r="B83" t="s">
        <v>560</v>
      </c>
    </row>
    <row r="84" spans="2:2" x14ac:dyDescent="0.25">
      <c r="B84" t="s">
        <v>561</v>
      </c>
    </row>
    <row r="85" spans="2:2" x14ac:dyDescent="0.25">
      <c r="B85" t="s">
        <v>562</v>
      </c>
    </row>
    <row r="86" spans="2:2" x14ac:dyDescent="0.25">
      <c r="B86" t="s">
        <v>563</v>
      </c>
    </row>
    <row r="87" spans="2:2" x14ac:dyDescent="0.25">
      <c r="B87" t="s">
        <v>564</v>
      </c>
    </row>
    <row r="88" spans="2:2" x14ac:dyDescent="0.25">
      <c r="B88" t="s">
        <v>565</v>
      </c>
    </row>
    <row r="89" spans="2:2" x14ac:dyDescent="0.25">
      <c r="B89" t="s">
        <v>566</v>
      </c>
    </row>
    <row r="90" spans="2:2" x14ac:dyDescent="0.25">
      <c r="B90" t="s">
        <v>567</v>
      </c>
    </row>
    <row r="91" spans="2:2" x14ac:dyDescent="0.25">
      <c r="B91" t="s">
        <v>568</v>
      </c>
    </row>
    <row r="92" spans="2:2" x14ac:dyDescent="0.25">
      <c r="B92" t="s">
        <v>569</v>
      </c>
    </row>
    <row r="93" spans="2:2" x14ac:dyDescent="0.25">
      <c r="B93" t="s">
        <v>570</v>
      </c>
    </row>
    <row r="94" spans="2:2" x14ac:dyDescent="0.25">
      <c r="B94" t="s">
        <v>571</v>
      </c>
    </row>
    <row r="95" spans="2:2" x14ac:dyDescent="0.25">
      <c r="B95" t="s">
        <v>572</v>
      </c>
    </row>
    <row r="96" spans="2:2" x14ac:dyDescent="0.25">
      <c r="B96" t="s">
        <v>573</v>
      </c>
    </row>
    <row r="97" spans="2:2" x14ac:dyDescent="0.25">
      <c r="B97" t="s">
        <v>574</v>
      </c>
    </row>
    <row r="98" spans="2:2" x14ac:dyDescent="0.25">
      <c r="B98" t="s">
        <v>575</v>
      </c>
    </row>
    <row r="99" spans="2:2" x14ac:dyDescent="0.25">
      <c r="B99" t="s">
        <v>576</v>
      </c>
    </row>
    <row r="100" spans="2:2" x14ac:dyDescent="0.25">
      <c r="B100" t="s">
        <v>577</v>
      </c>
    </row>
    <row r="101" spans="2:2" x14ac:dyDescent="0.25">
      <c r="B101" t="s">
        <v>578</v>
      </c>
    </row>
    <row r="102" spans="2:2" x14ac:dyDescent="0.25">
      <c r="B102" t="s">
        <v>579</v>
      </c>
    </row>
    <row r="103" spans="2:2" x14ac:dyDescent="0.25">
      <c r="B103" t="s">
        <v>580</v>
      </c>
    </row>
    <row r="104" spans="2:2" x14ac:dyDescent="0.25">
      <c r="B104" t="s">
        <v>581</v>
      </c>
    </row>
    <row r="105" spans="2:2" x14ac:dyDescent="0.25">
      <c r="B105" t="s">
        <v>582</v>
      </c>
    </row>
    <row r="106" spans="2:2" x14ac:dyDescent="0.25">
      <c r="B106" t="s">
        <v>583</v>
      </c>
    </row>
    <row r="107" spans="2:2" x14ac:dyDescent="0.25">
      <c r="B107" t="s">
        <v>584</v>
      </c>
    </row>
    <row r="108" spans="2:2" x14ac:dyDescent="0.25">
      <c r="B108" t="s">
        <v>585</v>
      </c>
    </row>
    <row r="109" spans="2:2" x14ac:dyDescent="0.25">
      <c r="B109" t="s">
        <v>586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4"/>
  <dimension ref="A1:A7"/>
  <sheetViews>
    <sheetView zoomScaleNormal="100" workbookViewId="0"/>
  </sheetViews>
  <sheetFormatPr defaultColWidth="11.25" defaultRowHeight="15.75" x14ac:dyDescent="0.25"/>
  <cols>
    <col min="1" max="1" width="21.25" customWidth="1"/>
  </cols>
  <sheetData>
    <row r="1" spans="1:1" x14ac:dyDescent="0.25">
      <c r="A1" s="1" t="s">
        <v>185</v>
      </c>
    </row>
    <row r="2" spans="1:1" x14ac:dyDescent="0.25">
      <c r="A2" t="s">
        <v>432</v>
      </c>
    </row>
    <row r="3" spans="1:1" x14ac:dyDescent="0.25">
      <c r="A3" t="s">
        <v>186</v>
      </c>
    </row>
    <row r="4" spans="1:1" x14ac:dyDescent="0.25">
      <c r="A4" t="s">
        <v>187</v>
      </c>
    </row>
    <row r="5" spans="1:1" x14ac:dyDescent="0.25">
      <c r="A5" t="s">
        <v>188</v>
      </c>
    </row>
    <row r="6" spans="1:1" x14ac:dyDescent="0.25">
      <c r="A6" t="s">
        <v>189</v>
      </c>
    </row>
    <row r="7" spans="1:1" x14ac:dyDescent="0.25">
      <c r="A7" t="s">
        <v>190</v>
      </c>
    </row>
  </sheetData>
  <pageMargins left="0.75" right="0.75" top="1" bottom="1" header="0.3" footer="0.3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5"/>
  <dimension ref="A1:B20"/>
  <sheetViews>
    <sheetView zoomScaleNormal="100" workbookViewId="0"/>
  </sheetViews>
  <sheetFormatPr defaultColWidth="11.25" defaultRowHeight="15.75" x14ac:dyDescent="0.25"/>
  <cols>
    <col min="1" max="1" width="12.75" bestFit="1" customWidth="1"/>
    <col min="2" max="2" width="79" customWidth="1"/>
  </cols>
  <sheetData>
    <row r="1" spans="1:2" ht="20.100000000000001" customHeight="1" x14ac:dyDescent="0.25">
      <c r="A1" s="1" t="s">
        <v>3</v>
      </c>
      <c r="B1" s="1" t="s">
        <v>10</v>
      </c>
    </row>
    <row r="2" spans="1:2" ht="20.100000000000001" customHeight="1" x14ac:dyDescent="0.25">
      <c r="A2" t="s">
        <v>432</v>
      </c>
      <c r="B2" t="s">
        <v>432</v>
      </c>
    </row>
    <row r="3" spans="1:2" x14ac:dyDescent="0.25">
      <c r="A3" t="s">
        <v>4</v>
      </c>
      <c r="B3" t="s">
        <v>93</v>
      </c>
    </row>
    <row r="4" spans="1:2" x14ac:dyDescent="0.25">
      <c r="B4" t="s">
        <v>102</v>
      </c>
    </row>
    <row r="5" spans="1:2" x14ac:dyDescent="0.25">
      <c r="B5" t="s">
        <v>103</v>
      </c>
    </row>
    <row r="6" spans="1:2" x14ac:dyDescent="0.25">
      <c r="A6" t="s">
        <v>5</v>
      </c>
      <c r="B6" t="s">
        <v>104</v>
      </c>
    </row>
    <row r="7" spans="1:2" x14ac:dyDescent="0.25">
      <c r="B7" t="s">
        <v>105</v>
      </c>
    </row>
    <row r="8" spans="1:2" x14ac:dyDescent="0.25">
      <c r="A8" t="s">
        <v>6</v>
      </c>
      <c r="B8" t="s">
        <v>106</v>
      </c>
    </row>
    <row r="9" spans="1:2" x14ac:dyDescent="0.25">
      <c r="B9" t="s">
        <v>107</v>
      </c>
    </row>
    <row r="10" spans="1:2" x14ac:dyDescent="0.25">
      <c r="A10" t="s">
        <v>7</v>
      </c>
      <c r="B10" t="s">
        <v>108</v>
      </c>
    </row>
    <row r="11" spans="1:2" x14ac:dyDescent="0.25">
      <c r="B11" t="s">
        <v>109</v>
      </c>
    </row>
    <row r="12" spans="1:2" x14ac:dyDescent="0.25">
      <c r="B12" t="s">
        <v>110</v>
      </c>
    </row>
    <row r="13" spans="1:2" x14ac:dyDescent="0.25">
      <c r="A13" t="s">
        <v>8</v>
      </c>
      <c r="B13" t="s">
        <v>99</v>
      </c>
    </row>
    <row r="14" spans="1:2" x14ac:dyDescent="0.25">
      <c r="B14" t="s">
        <v>100</v>
      </c>
    </row>
    <row r="15" spans="1:2" x14ac:dyDescent="0.25">
      <c r="B15" t="s">
        <v>94</v>
      </c>
    </row>
    <row r="16" spans="1:2" x14ac:dyDescent="0.25">
      <c r="B16" t="s">
        <v>101</v>
      </c>
    </row>
    <row r="17" spans="1:2" x14ac:dyDescent="0.25">
      <c r="B17" t="s">
        <v>95</v>
      </c>
    </row>
    <row r="18" spans="1:2" x14ac:dyDescent="0.25">
      <c r="A18" t="s">
        <v>9</v>
      </c>
      <c r="B18" t="s">
        <v>96</v>
      </c>
    </row>
    <row r="19" spans="1:2" x14ac:dyDescent="0.25">
      <c r="B19" t="s">
        <v>97</v>
      </c>
    </row>
    <row r="20" spans="1:2" x14ac:dyDescent="0.25">
      <c r="B20" t="s">
        <v>98</v>
      </c>
    </row>
  </sheetData>
  <pageMargins left="0.75" right="0.75" top="1" bottom="1" header="0.3" footer="0.3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6"/>
  <dimension ref="A1:A27"/>
  <sheetViews>
    <sheetView zoomScaleNormal="100" workbookViewId="0"/>
  </sheetViews>
  <sheetFormatPr defaultColWidth="11.25" defaultRowHeight="15.75" x14ac:dyDescent="0.25"/>
  <cols>
    <col min="1" max="1" width="71.75" customWidth="1"/>
  </cols>
  <sheetData>
    <row r="1" spans="1:1" x14ac:dyDescent="0.25">
      <c r="A1" s="1" t="s">
        <v>11</v>
      </c>
    </row>
    <row r="2" spans="1:1" x14ac:dyDescent="0.25">
      <c r="A2" t="s">
        <v>432</v>
      </c>
    </row>
    <row r="3" spans="1:1" x14ac:dyDescent="0.25">
      <c r="A3" t="s">
        <v>406</v>
      </c>
    </row>
    <row r="4" spans="1:1" x14ac:dyDescent="0.25">
      <c r="A4" t="s">
        <v>407</v>
      </c>
    </row>
    <row r="5" spans="1:1" x14ac:dyDescent="0.25">
      <c r="A5" t="s">
        <v>408</v>
      </c>
    </row>
    <row r="6" spans="1:1" x14ac:dyDescent="0.25">
      <c r="A6" t="s">
        <v>409</v>
      </c>
    </row>
    <row r="7" spans="1:1" x14ac:dyDescent="0.25">
      <c r="A7" t="s">
        <v>410</v>
      </c>
    </row>
    <row r="8" spans="1:1" x14ac:dyDescent="0.25">
      <c r="A8" t="s">
        <v>411</v>
      </c>
    </row>
    <row r="9" spans="1:1" x14ac:dyDescent="0.25">
      <c r="A9" t="s">
        <v>412</v>
      </c>
    </row>
    <row r="10" spans="1:1" x14ac:dyDescent="0.25">
      <c r="A10" t="s">
        <v>413</v>
      </c>
    </row>
    <row r="11" spans="1:1" x14ac:dyDescent="0.25">
      <c r="A11" t="s">
        <v>414</v>
      </c>
    </row>
    <row r="12" spans="1:1" x14ac:dyDescent="0.25">
      <c r="A12" t="s">
        <v>415</v>
      </c>
    </row>
    <row r="13" spans="1:1" x14ac:dyDescent="0.25">
      <c r="A13" t="s">
        <v>416</v>
      </c>
    </row>
    <row r="14" spans="1:1" x14ac:dyDescent="0.25">
      <c r="A14" t="s">
        <v>417</v>
      </c>
    </row>
    <row r="15" spans="1:1" x14ac:dyDescent="0.25">
      <c r="A15" t="s">
        <v>705</v>
      </c>
    </row>
    <row r="16" spans="1:1" x14ac:dyDescent="0.25">
      <c r="A16" t="s">
        <v>418</v>
      </c>
    </row>
    <row r="17" spans="1:1" x14ac:dyDescent="0.25">
      <c r="A17" t="s">
        <v>419</v>
      </c>
    </row>
    <row r="18" spans="1:1" x14ac:dyDescent="0.25">
      <c r="A18" t="s">
        <v>420</v>
      </c>
    </row>
    <row r="19" spans="1:1" x14ac:dyDescent="0.25">
      <c r="A19" t="s">
        <v>421</v>
      </c>
    </row>
    <row r="20" spans="1:1" x14ac:dyDescent="0.25">
      <c r="A20" t="s">
        <v>422</v>
      </c>
    </row>
    <row r="21" spans="1:1" x14ac:dyDescent="0.25">
      <c r="A21" t="s">
        <v>423</v>
      </c>
    </row>
    <row r="22" spans="1:1" x14ac:dyDescent="0.25">
      <c r="A22" t="s">
        <v>424</v>
      </c>
    </row>
    <row r="23" spans="1:1" x14ac:dyDescent="0.25">
      <c r="A23" t="s">
        <v>425</v>
      </c>
    </row>
    <row r="24" spans="1:1" x14ac:dyDescent="0.25">
      <c r="A24" t="s">
        <v>426</v>
      </c>
    </row>
    <row r="25" spans="1:1" x14ac:dyDescent="0.25">
      <c r="A25" t="s">
        <v>427</v>
      </c>
    </row>
    <row r="26" spans="1:1" x14ac:dyDescent="0.25">
      <c r="A26" t="s">
        <v>710</v>
      </c>
    </row>
    <row r="27" spans="1:1" x14ac:dyDescent="0.25">
      <c r="A27" t="s">
        <v>126</v>
      </c>
    </row>
  </sheetData>
  <pageMargins left="0.75" right="0.75" top="1" bottom="1" header="0.3" footer="0.3"/>
  <pageSetup paperSize="9" orientation="portrait" horizontalDpi="0" verticalDpi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7"/>
  <dimension ref="A1:B21"/>
  <sheetViews>
    <sheetView zoomScaleNormal="100" workbookViewId="0"/>
  </sheetViews>
  <sheetFormatPr defaultColWidth="11.25" defaultRowHeight="15.75" x14ac:dyDescent="0.25"/>
  <cols>
    <col min="1" max="1" width="43.75" customWidth="1"/>
    <col min="2" max="2" width="41" customWidth="1"/>
  </cols>
  <sheetData>
    <row r="1" spans="1:2" ht="22.35" customHeight="1" x14ac:dyDescent="0.25">
      <c r="A1" s="1" t="s">
        <v>50</v>
      </c>
      <c r="B1" s="1" t="s">
        <v>16</v>
      </c>
    </row>
    <row r="2" spans="1:2" ht="17.649999999999999" customHeight="1" x14ac:dyDescent="0.25">
      <c r="A2" t="s">
        <v>637</v>
      </c>
      <c r="B2" t="s">
        <v>638</v>
      </c>
    </row>
    <row r="3" spans="1:2" x14ac:dyDescent="0.25">
      <c r="A3" t="s">
        <v>17</v>
      </c>
      <c r="B3" t="s">
        <v>18</v>
      </c>
    </row>
    <row r="4" spans="1:2" x14ac:dyDescent="0.25">
      <c r="A4" t="s">
        <v>19</v>
      </c>
      <c r="B4" t="s">
        <v>51</v>
      </c>
    </row>
    <row r="5" spans="1:2" x14ac:dyDescent="0.25">
      <c r="A5" t="s">
        <v>20</v>
      </c>
      <c r="B5" t="s">
        <v>52</v>
      </c>
    </row>
    <row r="6" spans="1:2" x14ac:dyDescent="0.25">
      <c r="A6" t="s">
        <v>21</v>
      </c>
      <c r="B6" t="s">
        <v>53</v>
      </c>
    </row>
    <row r="7" spans="1:2" x14ac:dyDescent="0.25">
      <c r="A7" t="s">
        <v>22</v>
      </c>
      <c r="B7" t="s">
        <v>23</v>
      </c>
    </row>
    <row r="8" spans="1:2" x14ac:dyDescent="0.25">
      <c r="A8" t="s">
        <v>24</v>
      </c>
      <c r="B8" t="s">
        <v>25</v>
      </c>
    </row>
    <row r="9" spans="1:2" x14ac:dyDescent="0.25">
      <c r="A9" t="s">
        <v>26</v>
      </c>
      <c r="B9" t="s">
        <v>27</v>
      </c>
    </row>
    <row r="10" spans="1:2" x14ac:dyDescent="0.25">
      <c r="A10" t="s">
        <v>28</v>
      </c>
      <c r="B10" t="s">
        <v>29</v>
      </c>
    </row>
    <row r="11" spans="1:2" x14ac:dyDescent="0.25">
      <c r="A11" t="s">
        <v>30</v>
      </c>
      <c r="B11" t="s">
        <v>31</v>
      </c>
    </row>
    <row r="12" spans="1:2" x14ac:dyDescent="0.25">
      <c r="A12" t="s">
        <v>32</v>
      </c>
      <c r="B12" t="s">
        <v>54</v>
      </c>
    </row>
    <row r="13" spans="1:2" x14ac:dyDescent="0.25">
      <c r="A13" t="s">
        <v>33</v>
      </c>
      <c r="B13" t="s">
        <v>34</v>
      </c>
    </row>
    <row r="14" spans="1:2" x14ac:dyDescent="0.25">
      <c r="A14" t="s">
        <v>35</v>
      </c>
      <c r="B14" t="s">
        <v>36</v>
      </c>
    </row>
    <row r="15" spans="1:2" x14ac:dyDescent="0.25">
      <c r="A15" t="s">
        <v>37</v>
      </c>
      <c r="B15" t="s">
        <v>55</v>
      </c>
    </row>
    <row r="16" spans="1:2" x14ac:dyDescent="0.25">
      <c r="A16" t="s">
        <v>38</v>
      </c>
      <c r="B16" t="s">
        <v>39</v>
      </c>
    </row>
    <row r="17" spans="1:2" x14ac:dyDescent="0.25">
      <c r="A17" t="s">
        <v>40</v>
      </c>
      <c r="B17" t="s">
        <v>41</v>
      </c>
    </row>
    <row r="18" spans="1:2" x14ac:dyDescent="0.25">
      <c r="A18" t="s">
        <v>42</v>
      </c>
      <c r="B18" t="s">
        <v>43</v>
      </c>
    </row>
    <row r="19" spans="1:2" x14ac:dyDescent="0.25">
      <c r="A19" t="s">
        <v>44</v>
      </c>
      <c r="B19" t="s">
        <v>45</v>
      </c>
    </row>
    <row r="20" spans="1:2" x14ac:dyDescent="0.25">
      <c r="A20" t="s">
        <v>46</v>
      </c>
      <c r="B20" t="s">
        <v>47</v>
      </c>
    </row>
    <row r="21" spans="1:2" x14ac:dyDescent="0.25">
      <c r="A21" t="s">
        <v>48</v>
      </c>
      <c r="B21" t="s">
        <v>49</v>
      </c>
    </row>
  </sheetData>
  <pageMargins left="0.75" right="0.75" top="1" bottom="1" header="0.3" footer="0.3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8"/>
  <dimension ref="A1:C7"/>
  <sheetViews>
    <sheetView zoomScaleNormal="100" workbookViewId="0">
      <selection activeCell="C2" sqref="C2"/>
    </sheetView>
  </sheetViews>
  <sheetFormatPr defaultColWidth="11.25" defaultRowHeight="15.75" x14ac:dyDescent="0.25"/>
  <cols>
    <col min="1" max="1" width="36.5" customWidth="1"/>
    <col min="2" max="2" width="18.75" customWidth="1"/>
  </cols>
  <sheetData>
    <row r="1" spans="1:3" x14ac:dyDescent="0.25">
      <c r="A1" s="1" t="s">
        <v>56</v>
      </c>
      <c r="B1" s="1" t="s">
        <v>57</v>
      </c>
      <c r="C1" s="1" t="s">
        <v>715</v>
      </c>
    </row>
    <row r="2" spans="1:3" x14ac:dyDescent="0.25">
      <c r="A2" t="s">
        <v>432</v>
      </c>
      <c r="B2" t="s">
        <v>432</v>
      </c>
      <c r="C2" t="s">
        <v>432</v>
      </c>
    </row>
    <row r="3" spans="1:3" x14ac:dyDescent="0.25">
      <c r="A3" t="s">
        <v>589</v>
      </c>
      <c r="B3" t="s">
        <v>58</v>
      </c>
      <c r="C3" t="s">
        <v>713</v>
      </c>
    </row>
    <row r="4" spans="1:3" x14ac:dyDescent="0.25">
      <c r="A4" t="s">
        <v>590</v>
      </c>
      <c r="B4" t="s">
        <v>642</v>
      </c>
      <c r="C4" t="s">
        <v>714</v>
      </c>
    </row>
    <row r="5" spans="1:3" x14ac:dyDescent="0.25">
      <c r="A5" t="s">
        <v>591</v>
      </c>
      <c r="B5" t="s">
        <v>59</v>
      </c>
    </row>
    <row r="6" spans="1:3" x14ac:dyDescent="0.25">
      <c r="A6" t="s">
        <v>592</v>
      </c>
      <c r="B6" t="s">
        <v>60</v>
      </c>
    </row>
    <row r="7" spans="1:3" x14ac:dyDescent="0.25">
      <c r="A7" t="s">
        <v>593</v>
      </c>
    </row>
  </sheetData>
  <pageMargins left="0.75" right="0.75" top="1" bottom="1" header="0.3" footer="0.3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9"/>
  <dimension ref="A1:H24"/>
  <sheetViews>
    <sheetView zoomScaleNormal="100" workbookViewId="0"/>
  </sheetViews>
  <sheetFormatPr defaultColWidth="11.25" defaultRowHeight="15.75" x14ac:dyDescent="0.25"/>
  <cols>
    <col min="1" max="1" width="14.875" bestFit="1" customWidth="1"/>
    <col min="3" max="3" width="51.5" bestFit="1" customWidth="1"/>
    <col min="5" max="5" width="13" bestFit="1" customWidth="1"/>
    <col min="7" max="7" width="21.75" customWidth="1"/>
    <col min="8" max="8" width="20.75" customWidth="1"/>
  </cols>
  <sheetData>
    <row r="1" spans="1:8" x14ac:dyDescent="0.25">
      <c r="A1" s="1" t="s">
        <v>89</v>
      </c>
      <c r="C1" s="1" t="s">
        <v>431</v>
      </c>
      <c r="E1" s="1" t="s">
        <v>138</v>
      </c>
      <c r="G1" s="1" t="s">
        <v>405</v>
      </c>
      <c r="H1" s="1" t="s">
        <v>404</v>
      </c>
    </row>
    <row r="2" spans="1:8" x14ac:dyDescent="0.25">
      <c r="A2" t="s">
        <v>432</v>
      </c>
      <c r="C2" t="s">
        <v>432</v>
      </c>
      <c r="E2" t="s">
        <v>139</v>
      </c>
      <c r="G2" s="46" t="s">
        <v>644</v>
      </c>
      <c r="H2" t="str">
        <f>G2</f>
        <v>--Seleziona--</v>
      </c>
    </row>
    <row r="3" spans="1:8" x14ac:dyDescent="0.25">
      <c r="A3" t="s">
        <v>614</v>
      </c>
      <c r="C3" t="s">
        <v>76</v>
      </c>
      <c r="E3" t="s">
        <v>4</v>
      </c>
      <c r="G3" t="s">
        <v>310</v>
      </c>
      <c r="H3" t="str">
        <f>IF(G3&lt;&gt;0,G3,"")</f>
        <v>Tutti</v>
      </c>
    </row>
    <row r="4" spans="1:8" x14ac:dyDescent="0.25">
      <c r="A4" t="s">
        <v>615</v>
      </c>
      <c r="C4" t="s">
        <v>77</v>
      </c>
      <c r="E4" t="s">
        <v>5</v>
      </c>
      <c r="G4" s="47" t="str">
        <f t="array" ref="G4:G24">TRANSPOSE(Partenariato!B4:V4)</f>
        <v/>
      </c>
      <c r="H4" t="str">
        <f t="shared" ref="H4:H24" si="0">IF(AND(G4&lt;&gt;0,G4&lt;&gt;""),G4,E2)</f>
        <v>Capofila</v>
      </c>
    </row>
    <row r="5" spans="1:8" x14ac:dyDescent="0.25">
      <c r="A5" t="s">
        <v>616</v>
      </c>
      <c r="C5" t="s">
        <v>78</v>
      </c>
      <c r="E5" t="s">
        <v>6</v>
      </c>
      <c r="G5" s="47">
        <v>0</v>
      </c>
      <c r="H5" t="str">
        <f t="shared" si="0"/>
        <v>P1</v>
      </c>
    </row>
    <row r="6" spans="1:8" x14ac:dyDescent="0.25">
      <c r="A6" t="s">
        <v>617</v>
      </c>
      <c r="C6" t="s">
        <v>79</v>
      </c>
      <c r="E6" t="s">
        <v>7</v>
      </c>
      <c r="G6" s="47">
        <v>0</v>
      </c>
      <c r="H6" t="str">
        <f t="shared" si="0"/>
        <v>P2</v>
      </c>
    </row>
    <row r="7" spans="1:8" x14ac:dyDescent="0.25">
      <c r="A7" t="s">
        <v>618</v>
      </c>
      <c r="C7" t="s">
        <v>667</v>
      </c>
      <c r="E7" t="s">
        <v>8</v>
      </c>
      <c r="G7" s="47">
        <v>0</v>
      </c>
      <c r="H7" t="str">
        <f t="shared" si="0"/>
        <v>P3</v>
      </c>
    </row>
    <row r="8" spans="1:8" x14ac:dyDescent="0.25">
      <c r="A8" t="s">
        <v>619</v>
      </c>
      <c r="C8" t="s">
        <v>80</v>
      </c>
      <c r="E8" t="s">
        <v>9</v>
      </c>
      <c r="G8" s="47">
        <v>0</v>
      </c>
      <c r="H8" t="str">
        <f t="shared" si="0"/>
        <v>P4</v>
      </c>
    </row>
    <row r="9" spans="1:8" x14ac:dyDescent="0.25">
      <c r="C9" t="s">
        <v>81</v>
      </c>
      <c r="E9" t="s">
        <v>306</v>
      </c>
      <c r="G9" s="47">
        <v>0</v>
      </c>
      <c r="H9" t="str">
        <f t="shared" si="0"/>
        <v>P5</v>
      </c>
    </row>
    <row r="10" spans="1:8" x14ac:dyDescent="0.25">
      <c r="C10" t="s">
        <v>82</v>
      </c>
      <c r="E10" t="s">
        <v>307</v>
      </c>
      <c r="G10" s="47">
        <v>0</v>
      </c>
      <c r="H10" t="str">
        <f t="shared" si="0"/>
        <v>P6</v>
      </c>
    </row>
    <row r="11" spans="1:8" x14ac:dyDescent="0.25">
      <c r="C11" t="s">
        <v>83</v>
      </c>
      <c r="E11" t="s">
        <v>308</v>
      </c>
      <c r="G11" s="47">
        <v>0</v>
      </c>
      <c r="H11" t="str">
        <f t="shared" si="0"/>
        <v>P7</v>
      </c>
    </row>
    <row r="12" spans="1:8" x14ac:dyDescent="0.25">
      <c r="C12" t="s">
        <v>84</v>
      </c>
      <c r="E12" t="s">
        <v>309</v>
      </c>
      <c r="G12" s="47">
        <v>0</v>
      </c>
      <c r="H12" t="str">
        <f t="shared" si="0"/>
        <v>P8</v>
      </c>
    </row>
    <row r="13" spans="1:8" x14ac:dyDescent="0.25">
      <c r="C13" t="s">
        <v>85</v>
      </c>
      <c r="E13" t="s">
        <v>443</v>
      </c>
      <c r="G13" s="47">
        <v>0</v>
      </c>
      <c r="H13" t="str">
        <f t="shared" si="0"/>
        <v>P9</v>
      </c>
    </row>
    <row r="14" spans="1:8" x14ac:dyDescent="0.25">
      <c r="C14" t="s">
        <v>86</v>
      </c>
      <c r="E14" t="s">
        <v>444</v>
      </c>
      <c r="G14" s="47">
        <v>0</v>
      </c>
      <c r="H14" t="str">
        <f t="shared" si="0"/>
        <v>P10</v>
      </c>
    </row>
    <row r="15" spans="1:8" x14ac:dyDescent="0.25">
      <c r="C15" t="s">
        <v>666</v>
      </c>
      <c r="E15" t="s">
        <v>445</v>
      </c>
      <c r="G15" s="47">
        <v>0</v>
      </c>
      <c r="H15" t="str">
        <f t="shared" si="0"/>
        <v>P11</v>
      </c>
    </row>
    <row r="16" spans="1:8" x14ac:dyDescent="0.25">
      <c r="C16" t="s">
        <v>87</v>
      </c>
      <c r="E16" t="s">
        <v>446</v>
      </c>
      <c r="G16" s="47">
        <v>0</v>
      </c>
      <c r="H16" t="str">
        <f t="shared" si="0"/>
        <v>P12</v>
      </c>
    </row>
    <row r="17" spans="3:8" x14ac:dyDescent="0.25">
      <c r="C17" t="s">
        <v>665</v>
      </c>
      <c r="E17" t="s">
        <v>447</v>
      </c>
      <c r="G17" s="47">
        <v>0</v>
      </c>
      <c r="H17" t="str">
        <f t="shared" si="0"/>
        <v>P13</v>
      </c>
    </row>
    <row r="18" spans="3:8" x14ac:dyDescent="0.25">
      <c r="C18" t="s">
        <v>88</v>
      </c>
      <c r="E18" t="s">
        <v>448</v>
      </c>
      <c r="G18" s="47">
        <v>0</v>
      </c>
      <c r="H18" t="str">
        <f t="shared" si="0"/>
        <v>P14</v>
      </c>
    </row>
    <row r="19" spans="3:8" x14ac:dyDescent="0.25">
      <c r="C19" t="s">
        <v>664</v>
      </c>
      <c r="E19" t="s">
        <v>449</v>
      </c>
      <c r="G19" s="47">
        <v>0</v>
      </c>
      <c r="H19" t="str">
        <f t="shared" si="0"/>
        <v>P15</v>
      </c>
    </row>
    <row r="20" spans="3:8" x14ac:dyDescent="0.25">
      <c r="C20" t="s">
        <v>663</v>
      </c>
      <c r="E20" t="s">
        <v>450</v>
      </c>
      <c r="G20" s="47">
        <v>0</v>
      </c>
      <c r="H20" t="str">
        <f t="shared" si="0"/>
        <v>P16</v>
      </c>
    </row>
    <row r="21" spans="3:8" x14ac:dyDescent="0.25">
      <c r="E21" t="s">
        <v>451</v>
      </c>
      <c r="G21" s="47">
        <v>0</v>
      </c>
      <c r="H21" t="str">
        <f t="shared" si="0"/>
        <v>P17</v>
      </c>
    </row>
    <row r="22" spans="3:8" x14ac:dyDescent="0.25">
      <c r="E22" t="s">
        <v>452</v>
      </c>
      <c r="G22" s="47">
        <v>0</v>
      </c>
      <c r="H22" t="str">
        <f t="shared" si="0"/>
        <v>P18</v>
      </c>
    </row>
    <row r="23" spans="3:8" x14ac:dyDescent="0.25">
      <c r="G23" s="47">
        <v>0</v>
      </c>
      <c r="H23" t="str">
        <f t="shared" si="0"/>
        <v>P19</v>
      </c>
    </row>
    <row r="24" spans="3:8" x14ac:dyDescent="0.25">
      <c r="G24" s="47">
        <v>0</v>
      </c>
      <c r="H24" t="str">
        <f t="shared" si="0"/>
        <v>P20</v>
      </c>
    </row>
  </sheetData>
  <pageMargins left="0.75" right="0.75" top="1" bottom="1" header="0.3" footer="0.3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0"/>
  <dimension ref="A1:K93"/>
  <sheetViews>
    <sheetView topLeftCell="G1" zoomScaleNormal="100" workbookViewId="0">
      <selection activeCell="L3" sqref="L3"/>
    </sheetView>
  </sheetViews>
  <sheetFormatPr defaultColWidth="11.25" defaultRowHeight="15.75" x14ac:dyDescent="0.25"/>
  <cols>
    <col min="1" max="1" width="63.75" customWidth="1"/>
    <col min="2" max="3" width="85.625" customWidth="1"/>
    <col min="4" max="4" width="28.625" customWidth="1"/>
    <col min="5" max="5" width="18" customWidth="1"/>
    <col min="6" max="6" width="42" customWidth="1"/>
    <col min="7" max="7" width="40.75" customWidth="1"/>
    <col min="8" max="8" width="24.625" customWidth="1"/>
    <col min="9" max="9" width="28.625" customWidth="1"/>
    <col min="10" max="10" width="56" customWidth="1"/>
    <col min="11" max="11" width="36.75" customWidth="1"/>
  </cols>
  <sheetData>
    <row r="1" spans="1:11" s="1" customFormat="1" ht="25.15" customHeight="1" x14ac:dyDescent="0.25">
      <c r="A1" s="1" t="s">
        <v>134</v>
      </c>
      <c r="B1" s="1" t="s">
        <v>192</v>
      </c>
      <c r="C1" s="1" t="s">
        <v>134</v>
      </c>
      <c r="D1" s="1" t="s">
        <v>314</v>
      </c>
      <c r="E1" s="1" t="s">
        <v>315</v>
      </c>
      <c r="F1" s="1" t="s">
        <v>316</v>
      </c>
      <c r="G1" s="1" t="s">
        <v>317</v>
      </c>
      <c r="H1" s="1" t="s">
        <v>318</v>
      </c>
      <c r="I1" s="1" t="s">
        <v>319</v>
      </c>
      <c r="J1" s="1" t="s">
        <v>320</v>
      </c>
      <c r="K1" s="1" t="s">
        <v>321</v>
      </c>
    </row>
    <row r="2" spans="1:11" ht="25.15" customHeight="1" x14ac:dyDescent="0.25">
      <c r="A2" t="s">
        <v>432</v>
      </c>
      <c r="B2" t="s">
        <v>432</v>
      </c>
      <c r="C2" t="s">
        <v>432</v>
      </c>
      <c r="D2" t="s">
        <v>432</v>
      </c>
      <c r="E2" t="s">
        <v>432</v>
      </c>
      <c r="F2" t="s">
        <v>432</v>
      </c>
      <c r="G2" t="s">
        <v>432</v>
      </c>
      <c r="H2" t="s">
        <v>432</v>
      </c>
      <c r="I2" t="s">
        <v>432</v>
      </c>
      <c r="J2" t="s">
        <v>432</v>
      </c>
      <c r="K2" t="s">
        <v>432</v>
      </c>
    </row>
    <row r="3" spans="1:11" ht="18" customHeight="1" x14ac:dyDescent="0.25">
      <c r="A3" t="s">
        <v>127</v>
      </c>
      <c r="B3" t="s">
        <v>193</v>
      </c>
      <c r="C3" t="s">
        <v>314</v>
      </c>
      <c r="D3" t="s">
        <v>322</v>
      </c>
      <c r="E3" t="s">
        <v>333</v>
      </c>
      <c r="F3" t="s">
        <v>343</v>
      </c>
      <c r="G3" t="s">
        <v>360</v>
      </c>
      <c r="H3" t="s">
        <v>370</v>
      </c>
      <c r="I3" t="s">
        <v>382</v>
      </c>
      <c r="J3" t="s">
        <v>391</v>
      </c>
      <c r="K3" t="s">
        <v>398</v>
      </c>
    </row>
    <row r="4" spans="1:11" ht="18" customHeight="1" x14ac:dyDescent="0.25">
      <c r="A4" t="s">
        <v>128</v>
      </c>
      <c r="B4" t="s">
        <v>194</v>
      </c>
      <c r="C4" t="s">
        <v>315</v>
      </c>
      <c r="D4" t="s">
        <v>323</v>
      </c>
      <c r="E4" t="s">
        <v>334</v>
      </c>
      <c r="F4" t="s">
        <v>344</v>
      </c>
      <c r="G4" t="s">
        <v>361</v>
      </c>
      <c r="H4" t="s">
        <v>371</v>
      </c>
      <c r="I4" t="s">
        <v>383</v>
      </c>
      <c r="J4" t="s">
        <v>392</v>
      </c>
      <c r="K4" t="s">
        <v>399</v>
      </c>
    </row>
    <row r="5" spans="1:11" ht="18" customHeight="1" x14ac:dyDescent="0.25">
      <c r="A5" t="s">
        <v>191</v>
      </c>
      <c r="B5" t="s">
        <v>195</v>
      </c>
      <c r="C5" t="s">
        <v>316</v>
      </c>
      <c r="D5" t="s">
        <v>324</v>
      </c>
      <c r="E5" t="s">
        <v>335</v>
      </c>
      <c r="F5" t="s">
        <v>345</v>
      </c>
      <c r="G5" t="s">
        <v>362</v>
      </c>
      <c r="H5" t="s">
        <v>372</v>
      </c>
      <c r="I5" t="s">
        <v>384</v>
      </c>
      <c r="J5" t="s">
        <v>393</v>
      </c>
      <c r="K5" t="s">
        <v>400</v>
      </c>
    </row>
    <row r="6" spans="1:11" ht="18" customHeight="1" x14ac:dyDescent="0.25">
      <c r="A6" t="s">
        <v>129</v>
      </c>
      <c r="B6" t="s">
        <v>196</v>
      </c>
      <c r="C6" t="s">
        <v>317</v>
      </c>
      <c r="D6" t="s">
        <v>325</v>
      </c>
      <c r="E6" t="s">
        <v>336</v>
      </c>
      <c r="F6" t="s">
        <v>346</v>
      </c>
      <c r="G6" t="s">
        <v>702</v>
      </c>
      <c r="H6" t="s">
        <v>373</v>
      </c>
      <c r="I6" t="s">
        <v>385</v>
      </c>
      <c r="J6" t="s">
        <v>394</v>
      </c>
      <c r="K6" t="s">
        <v>401</v>
      </c>
    </row>
    <row r="7" spans="1:11" ht="18" customHeight="1" x14ac:dyDescent="0.25">
      <c r="A7" t="s">
        <v>130</v>
      </c>
      <c r="B7" t="s">
        <v>197</v>
      </c>
      <c r="C7" t="s">
        <v>318</v>
      </c>
      <c r="D7" t="s">
        <v>698</v>
      </c>
      <c r="E7" t="s">
        <v>700</v>
      </c>
      <c r="F7" t="s">
        <v>347</v>
      </c>
      <c r="G7" t="s">
        <v>703</v>
      </c>
      <c r="H7" t="s">
        <v>374</v>
      </c>
      <c r="I7" t="s">
        <v>386</v>
      </c>
      <c r="J7" t="s">
        <v>395</v>
      </c>
      <c r="K7" t="s">
        <v>402</v>
      </c>
    </row>
    <row r="8" spans="1:11" ht="18" customHeight="1" x14ac:dyDescent="0.25">
      <c r="A8" t="s">
        <v>131</v>
      </c>
      <c r="B8" t="s">
        <v>198</v>
      </c>
      <c r="C8" t="s">
        <v>319</v>
      </c>
      <c r="D8" t="s">
        <v>326</v>
      </c>
      <c r="E8" t="s">
        <v>337</v>
      </c>
      <c r="F8" t="s">
        <v>348</v>
      </c>
      <c r="G8" t="s">
        <v>363</v>
      </c>
      <c r="H8" t="s">
        <v>375</v>
      </c>
      <c r="I8" t="s">
        <v>387</v>
      </c>
      <c r="J8" t="s">
        <v>396</v>
      </c>
    </row>
    <row r="9" spans="1:11" ht="18" customHeight="1" x14ac:dyDescent="0.25">
      <c r="A9" t="s">
        <v>132</v>
      </c>
      <c r="B9" t="s">
        <v>199</v>
      </c>
      <c r="C9" t="s">
        <v>320</v>
      </c>
      <c r="D9" t="s">
        <v>699</v>
      </c>
      <c r="E9" t="s">
        <v>338</v>
      </c>
      <c r="F9" t="s">
        <v>349</v>
      </c>
      <c r="G9" t="s">
        <v>364</v>
      </c>
      <c r="H9" t="s">
        <v>376</v>
      </c>
      <c r="I9" t="s">
        <v>388</v>
      </c>
      <c r="J9" t="s">
        <v>397</v>
      </c>
    </row>
    <row r="10" spans="1:11" ht="18" customHeight="1" x14ac:dyDescent="0.25">
      <c r="A10" t="s">
        <v>133</v>
      </c>
      <c r="B10" t="s">
        <v>200</v>
      </c>
      <c r="C10" t="s">
        <v>321</v>
      </c>
      <c r="D10" t="s">
        <v>327</v>
      </c>
      <c r="E10" t="s">
        <v>339</v>
      </c>
      <c r="F10" t="s">
        <v>350</v>
      </c>
      <c r="G10" t="s">
        <v>365</v>
      </c>
      <c r="H10" t="s">
        <v>377</v>
      </c>
      <c r="I10" t="s">
        <v>389</v>
      </c>
      <c r="J10" s="59" t="s">
        <v>697</v>
      </c>
    </row>
    <row r="11" spans="1:11" ht="18" customHeight="1" x14ac:dyDescent="0.25">
      <c r="B11" t="s">
        <v>201</v>
      </c>
      <c r="D11" t="s">
        <v>328</v>
      </c>
      <c r="E11" t="s">
        <v>701</v>
      </c>
      <c r="F11" t="s">
        <v>351</v>
      </c>
      <c r="G11" t="s">
        <v>366</v>
      </c>
      <c r="H11" t="s">
        <v>378</v>
      </c>
      <c r="I11" t="s">
        <v>390</v>
      </c>
    </row>
    <row r="12" spans="1:11" ht="18" customHeight="1" x14ac:dyDescent="0.25">
      <c r="B12" t="s">
        <v>202</v>
      </c>
      <c r="D12" t="s">
        <v>329</v>
      </c>
      <c r="E12" t="s">
        <v>340</v>
      </c>
      <c r="F12" t="s">
        <v>352</v>
      </c>
      <c r="G12" t="s">
        <v>367</v>
      </c>
      <c r="H12" t="s">
        <v>379</v>
      </c>
    </row>
    <row r="13" spans="1:11" ht="18" customHeight="1" x14ac:dyDescent="0.25">
      <c r="B13" t="s">
        <v>203</v>
      </c>
      <c r="D13" t="s">
        <v>330</v>
      </c>
      <c r="E13" t="s">
        <v>341</v>
      </c>
      <c r="F13" t="s">
        <v>353</v>
      </c>
      <c r="G13" t="s">
        <v>368</v>
      </c>
      <c r="H13" t="s">
        <v>380</v>
      </c>
    </row>
    <row r="14" spans="1:11" ht="18" customHeight="1" x14ac:dyDescent="0.25">
      <c r="B14" t="s">
        <v>204</v>
      </c>
      <c r="D14" t="s">
        <v>331</v>
      </c>
      <c r="E14" t="s">
        <v>342</v>
      </c>
      <c r="F14" t="s">
        <v>354</v>
      </c>
      <c r="G14" t="s">
        <v>369</v>
      </c>
      <c r="H14" t="s">
        <v>381</v>
      </c>
    </row>
    <row r="15" spans="1:11" ht="18" customHeight="1" x14ac:dyDescent="0.25">
      <c r="B15" t="s">
        <v>205</v>
      </c>
      <c r="D15" t="s">
        <v>332</v>
      </c>
      <c r="F15" t="s">
        <v>355</v>
      </c>
    </row>
    <row r="16" spans="1:11" x14ac:dyDescent="0.25">
      <c r="B16" t="s">
        <v>206</v>
      </c>
      <c r="F16" t="s">
        <v>356</v>
      </c>
    </row>
    <row r="17" spans="2:6" x14ac:dyDescent="0.25">
      <c r="B17" t="s">
        <v>207</v>
      </c>
      <c r="F17" t="s">
        <v>357</v>
      </c>
    </row>
    <row r="18" spans="2:6" x14ac:dyDescent="0.25">
      <c r="B18" t="s">
        <v>208</v>
      </c>
      <c r="F18" t="s">
        <v>358</v>
      </c>
    </row>
    <row r="19" spans="2:6" x14ac:dyDescent="0.25">
      <c r="B19" t="s">
        <v>209</v>
      </c>
      <c r="F19" t="s">
        <v>359</v>
      </c>
    </row>
    <row r="20" spans="2:6" x14ac:dyDescent="0.25">
      <c r="B20" t="s">
        <v>210</v>
      </c>
    </row>
    <row r="21" spans="2:6" x14ac:dyDescent="0.25">
      <c r="B21" t="s">
        <v>211</v>
      </c>
    </row>
    <row r="22" spans="2:6" x14ac:dyDescent="0.25">
      <c r="B22" t="s">
        <v>212</v>
      </c>
    </row>
    <row r="23" spans="2:6" x14ac:dyDescent="0.25">
      <c r="B23" t="s">
        <v>213</v>
      </c>
    </row>
    <row r="24" spans="2:6" x14ac:dyDescent="0.25">
      <c r="B24" t="s">
        <v>214</v>
      </c>
    </row>
    <row r="25" spans="2:6" x14ac:dyDescent="0.25">
      <c r="B25" t="s">
        <v>215</v>
      </c>
    </row>
    <row r="26" spans="2:6" x14ac:dyDescent="0.25">
      <c r="B26" t="s">
        <v>216</v>
      </c>
    </row>
    <row r="27" spans="2:6" x14ac:dyDescent="0.25">
      <c r="B27" t="s">
        <v>217</v>
      </c>
    </row>
    <row r="28" spans="2:6" x14ac:dyDescent="0.25">
      <c r="B28" t="s">
        <v>218</v>
      </c>
    </row>
    <row r="29" spans="2:6" x14ac:dyDescent="0.25">
      <c r="B29" t="s">
        <v>219</v>
      </c>
    </row>
    <row r="30" spans="2:6" x14ac:dyDescent="0.25">
      <c r="B30" t="s">
        <v>220</v>
      </c>
    </row>
    <row r="31" spans="2:6" x14ac:dyDescent="0.25">
      <c r="B31" t="s">
        <v>221</v>
      </c>
    </row>
    <row r="32" spans="2:6" x14ac:dyDescent="0.25">
      <c r="B32" t="s">
        <v>222</v>
      </c>
    </row>
    <row r="33" spans="2:2" x14ac:dyDescent="0.25">
      <c r="B33" t="s">
        <v>223</v>
      </c>
    </row>
    <row r="34" spans="2:2" x14ac:dyDescent="0.25">
      <c r="B34" t="s">
        <v>224</v>
      </c>
    </row>
    <row r="35" spans="2:2" x14ac:dyDescent="0.25">
      <c r="B35" t="s">
        <v>225</v>
      </c>
    </row>
    <row r="36" spans="2:2" x14ac:dyDescent="0.25">
      <c r="B36" t="s">
        <v>226</v>
      </c>
    </row>
    <row r="37" spans="2:2" x14ac:dyDescent="0.25">
      <c r="B37" t="s">
        <v>227</v>
      </c>
    </row>
    <row r="38" spans="2:2" x14ac:dyDescent="0.25">
      <c r="B38" t="s">
        <v>228</v>
      </c>
    </row>
    <row r="39" spans="2:2" x14ac:dyDescent="0.25">
      <c r="B39" t="s">
        <v>229</v>
      </c>
    </row>
    <row r="40" spans="2:2" x14ac:dyDescent="0.25">
      <c r="B40" t="s">
        <v>230</v>
      </c>
    </row>
    <row r="41" spans="2:2" x14ac:dyDescent="0.25">
      <c r="B41" t="s">
        <v>231</v>
      </c>
    </row>
    <row r="42" spans="2:2" x14ac:dyDescent="0.25">
      <c r="B42" t="s">
        <v>232</v>
      </c>
    </row>
    <row r="43" spans="2:2" x14ac:dyDescent="0.25">
      <c r="B43" t="s">
        <v>233</v>
      </c>
    </row>
    <row r="44" spans="2:2" x14ac:dyDescent="0.25">
      <c r="B44" t="s">
        <v>234</v>
      </c>
    </row>
    <row r="45" spans="2:2" x14ac:dyDescent="0.25">
      <c r="B45" t="s">
        <v>235</v>
      </c>
    </row>
    <row r="46" spans="2:2" ht="17.100000000000001" customHeight="1" x14ac:dyDescent="0.25">
      <c r="B46" t="s">
        <v>236</v>
      </c>
    </row>
    <row r="47" spans="2:2" x14ac:dyDescent="0.25">
      <c r="B47" t="s">
        <v>237</v>
      </c>
    </row>
    <row r="48" spans="2:2" x14ac:dyDescent="0.25">
      <c r="B48" t="s">
        <v>238</v>
      </c>
    </row>
    <row r="49" spans="2:2" x14ac:dyDescent="0.25">
      <c r="B49" t="s">
        <v>239</v>
      </c>
    </row>
    <row r="50" spans="2:2" x14ac:dyDescent="0.25">
      <c r="B50" t="s">
        <v>240</v>
      </c>
    </row>
    <row r="51" spans="2:2" x14ac:dyDescent="0.25">
      <c r="B51" t="s">
        <v>241</v>
      </c>
    </row>
    <row r="52" spans="2:2" x14ac:dyDescent="0.25">
      <c r="B52" t="s">
        <v>242</v>
      </c>
    </row>
    <row r="53" spans="2:2" x14ac:dyDescent="0.25">
      <c r="B53" t="s">
        <v>243</v>
      </c>
    </row>
    <row r="54" spans="2:2" x14ac:dyDescent="0.25">
      <c r="B54" t="s">
        <v>244</v>
      </c>
    </row>
    <row r="55" spans="2:2" x14ac:dyDescent="0.25">
      <c r="B55" t="s">
        <v>245</v>
      </c>
    </row>
    <row r="56" spans="2:2" x14ac:dyDescent="0.25">
      <c r="B56" t="s">
        <v>246</v>
      </c>
    </row>
    <row r="57" spans="2:2" x14ac:dyDescent="0.25">
      <c r="B57" t="s">
        <v>247</v>
      </c>
    </row>
    <row r="58" spans="2:2" x14ac:dyDescent="0.25">
      <c r="B58" t="s">
        <v>248</v>
      </c>
    </row>
    <row r="59" spans="2:2" x14ac:dyDescent="0.25">
      <c r="B59" t="s">
        <v>249</v>
      </c>
    </row>
    <row r="60" spans="2:2" x14ac:dyDescent="0.25">
      <c r="B60" t="s">
        <v>250</v>
      </c>
    </row>
    <row r="61" spans="2:2" x14ac:dyDescent="0.25">
      <c r="B61" t="s">
        <v>251</v>
      </c>
    </row>
    <row r="62" spans="2:2" x14ac:dyDescent="0.25">
      <c r="B62" t="s">
        <v>252</v>
      </c>
    </row>
    <row r="63" spans="2:2" x14ac:dyDescent="0.25">
      <c r="B63" t="s">
        <v>253</v>
      </c>
    </row>
    <row r="64" spans="2:2" x14ac:dyDescent="0.25">
      <c r="B64" t="s">
        <v>254</v>
      </c>
    </row>
    <row r="65" spans="2:2" x14ac:dyDescent="0.25">
      <c r="B65" t="s">
        <v>255</v>
      </c>
    </row>
    <row r="66" spans="2:2" x14ac:dyDescent="0.25">
      <c r="B66" t="s">
        <v>256</v>
      </c>
    </row>
    <row r="67" spans="2:2" x14ac:dyDescent="0.25">
      <c r="B67" t="s">
        <v>257</v>
      </c>
    </row>
    <row r="68" spans="2:2" x14ac:dyDescent="0.25">
      <c r="B68" t="s">
        <v>258</v>
      </c>
    </row>
    <row r="69" spans="2:2" x14ac:dyDescent="0.25">
      <c r="B69" t="s">
        <v>259</v>
      </c>
    </row>
    <row r="70" spans="2:2" x14ac:dyDescent="0.25">
      <c r="B70" t="s">
        <v>260</v>
      </c>
    </row>
    <row r="71" spans="2:2" x14ac:dyDescent="0.25">
      <c r="B71" t="s">
        <v>261</v>
      </c>
    </row>
    <row r="72" spans="2:2" x14ac:dyDescent="0.25">
      <c r="B72" t="s">
        <v>262</v>
      </c>
    </row>
    <row r="73" spans="2:2" x14ac:dyDescent="0.25">
      <c r="B73" t="s">
        <v>263</v>
      </c>
    </row>
    <row r="74" spans="2:2" x14ac:dyDescent="0.25">
      <c r="B74" t="s">
        <v>264</v>
      </c>
    </row>
    <row r="75" spans="2:2" x14ac:dyDescent="0.25">
      <c r="B75" t="s">
        <v>265</v>
      </c>
    </row>
    <row r="76" spans="2:2" x14ac:dyDescent="0.25">
      <c r="B76" t="s">
        <v>266</v>
      </c>
    </row>
    <row r="77" spans="2:2" x14ac:dyDescent="0.25">
      <c r="B77" t="s">
        <v>267</v>
      </c>
    </row>
    <row r="78" spans="2:2" x14ac:dyDescent="0.25">
      <c r="B78" t="s">
        <v>268</v>
      </c>
    </row>
    <row r="79" spans="2:2" x14ac:dyDescent="0.25">
      <c r="B79" t="s">
        <v>269</v>
      </c>
    </row>
    <row r="80" spans="2:2" x14ac:dyDescent="0.25">
      <c r="B80" t="s">
        <v>270</v>
      </c>
    </row>
    <row r="81" spans="2:2" ht="19.5" customHeight="1" x14ac:dyDescent="0.25">
      <c r="B81" t="s">
        <v>271</v>
      </c>
    </row>
    <row r="82" spans="2:2" x14ac:dyDescent="0.25">
      <c r="B82" t="s">
        <v>272</v>
      </c>
    </row>
    <row r="83" spans="2:2" ht="17.100000000000001" customHeight="1" x14ac:dyDescent="0.25">
      <c r="B83" t="s">
        <v>273</v>
      </c>
    </row>
    <row r="84" spans="2:2" ht="17.100000000000001" customHeight="1" x14ac:dyDescent="0.25">
      <c r="B84" t="s">
        <v>274</v>
      </c>
    </row>
    <row r="85" spans="2:2" ht="15.95" customHeight="1" x14ac:dyDescent="0.25">
      <c r="B85" s="58" t="s">
        <v>696</v>
      </c>
    </row>
    <row r="86" spans="2:2" x14ac:dyDescent="0.25">
      <c r="B86" t="s">
        <v>275</v>
      </c>
    </row>
    <row r="87" spans="2:2" x14ac:dyDescent="0.25">
      <c r="B87" t="s">
        <v>276</v>
      </c>
    </row>
    <row r="88" spans="2:2" x14ac:dyDescent="0.25">
      <c r="B88" t="s">
        <v>277</v>
      </c>
    </row>
    <row r="89" spans="2:2" ht="30" customHeight="1" x14ac:dyDescent="0.25">
      <c r="B89" t="s">
        <v>278</v>
      </c>
    </row>
    <row r="90" spans="2:2" x14ac:dyDescent="0.25">
      <c r="B90" t="s">
        <v>279</v>
      </c>
    </row>
    <row r="91" spans="2:2" x14ac:dyDescent="0.25">
      <c r="B91" t="s">
        <v>280</v>
      </c>
    </row>
    <row r="92" spans="2:2" x14ac:dyDescent="0.25">
      <c r="B92" t="s">
        <v>280</v>
      </c>
    </row>
    <row r="93" spans="2:2" x14ac:dyDescent="0.25">
      <c r="B93" t="s">
        <v>280</v>
      </c>
    </row>
  </sheetData>
  <pageMargins left="0.75" right="0.75" top="1" bottom="1" header="0.3" footer="0.3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1"/>
  <dimension ref="A1:A17"/>
  <sheetViews>
    <sheetView zoomScaleNormal="100" workbookViewId="0"/>
  </sheetViews>
  <sheetFormatPr defaultColWidth="11.25" defaultRowHeight="15.75" x14ac:dyDescent="0.25"/>
  <cols>
    <col min="1" max="1" width="27.75" customWidth="1"/>
  </cols>
  <sheetData>
    <row r="1" spans="1:1" ht="26.1" customHeight="1" x14ac:dyDescent="0.25">
      <c r="A1" s="1" t="s">
        <v>111</v>
      </c>
    </row>
    <row r="2" spans="1:1" ht="17.25" customHeight="1" x14ac:dyDescent="0.25">
      <c r="A2" t="s">
        <v>432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</sheetData>
  <pageMargins left="0.75" right="0.75" top="1" bottom="1" header="0.3" footer="0.3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2"/>
  <dimension ref="A1:I23"/>
  <sheetViews>
    <sheetView zoomScaleNormal="100" workbookViewId="0">
      <selection activeCell="A10" sqref="A10"/>
    </sheetView>
  </sheetViews>
  <sheetFormatPr defaultColWidth="11.25" defaultRowHeight="15.75" x14ac:dyDescent="0.25"/>
  <cols>
    <col min="1" max="1" width="71.5" bestFit="1" customWidth="1"/>
    <col min="2" max="2" width="28" customWidth="1"/>
    <col min="3" max="3" width="34" customWidth="1"/>
    <col min="4" max="4" width="26.75" customWidth="1"/>
    <col min="5" max="5" width="23.125" customWidth="1"/>
    <col min="6" max="6" width="27.125" customWidth="1"/>
    <col min="7" max="7" width="25.25" customWidth="1"/>
    <col min="8" max="8" width="19.25" customWidth="1"/>
  </cols>
  <sheetData>
    <row r="1" spans="1:9" x14ac:dyDescent="0.25">
      <c r="B1" s="187" t="s">
        <v>658</v>
      </c>
      <c r="C1" s="187"/>
      <c r="D1" s="187"/>
      <c r="E1" s="187"/>
      <c r="F1" s="187"/>
      <c r="G1" s="187"/>
      <c r="H1" s="187"/>
      <c r="I1" s="187"/>
    </row>
    <row r="2" spans="1:9" ht="16.5" customHeight="1" x14ac:dyDescent="0.25">
      <c r="A2" s="1" t="s">
        <v>135</v>
      </c>
      <c r="B2" s="1" t="s">
        <v>136</v>
      </c>
      <c r="C2" s="1" t="s">
        <v>682</v>
      </c>
      <c r="D2" s="1" t="s">
        <v>659</v>
      </c>
      <c r="E2" s="1" t="s">
        <v>683</v>
      </c>
      <c r="F2" s="1" t="s">
        <v>660</v>
      </c>
      <c r="G2" s="1" t="s">
        <v>687</v>
      </c>
      <c r="H2" s="1" t="s">
        <v>137</v>
      </c>
      <c r="I2" s="1" t="s">
        <v>126</v>
      </c>
    </row>
    <row r="3" spans="1:9" ht="16.5" customHeight="1" x14ac:dyDescent="0.25">
      <c r="A3" s="48" t="s">
        <v>432</v>
      </c>
      <c r="B3" s="48" t="s">
        <v>432</v>
      </c>
      <c r="C3" s="48" t="s">
        <v>432</v>
      </c>
      <c r="D3" s="48" t="s">
        <v>432</v>
      </c>
      <c r="E3" s="48" t="s">
        <v>432</v>
      </c>
      <c r="F3" s="48" t="s">
        <v>432</v>
      </c>
      <c r="G3" s="48" t="s">
        <v>432</v>
      </c>
      <c r="H3" s="48" t="s">
        <v>432</v>
      </c>
      <c r="I3" s="48" t="s">
        <v>432</v>
      </c>
    </row>
    <row r="4" spans="1:9" ht="16.5" customHeight="1" x14ac:dyDescent="0.25">
      <c r="A4" s="49" t="s">
        <v>136</v>
      </c>
      <c r="B4" t="s">
        <v>684</v>
      </c>
      <c r="C4" t="s">
        <v>684</v>
      </c>
      <c r="D4" t="s">
        <v>655</v>
      </c>
      <c r="E4" s="57" t="s">
        <v>650</v>
      </c>
      <c r="F4" t="s">
        <v>650</v>
      </c>
      <c r="G4" t="s">
        <v>650</v>
      </c>
      <c r="H4" t="s">
        <v>650</v>
      </c>
      <c r="I4" t="s">
        <v>126</v>
      </c>
    </row>
    <row r="5" spans="1:9" x14ac:dyDescent="0.25">
      <c r="A5" s="57" t="s">
        <v>682</v>
      </c>
      <c r="B5" t="s">
        <v>650</v>
      </c>
      <c r="C5" s="57" t="s">
        <v>650</v>
      </c>
      <c r="D5" s="57" t="s">
        <v>650</v>
      </c>
      <c r="E5" t="s">
        <v>686</v>
      </c>
      <c r="F5" t="s">
        <v>290</v>
      </c>
      <c r="G5" t="s">
        <v>290</v>
      </c>
      <c r="H5" t="s">
        <v>685</v>
      </c>
    </row>
    <row r="6" spans="1:9" x14ac:dyDescent="0.25">
      <c r="A6" s="50" t="s">
        <v>659</v>
      </c>
      <c r="B6" t="s">
        <v>291</v>
      </c>
      <c r="C6" t="s">
        <v>685</v>
      </c>
      <c r="D6" t="s">
        <v>654</v>
      </c>
      <c r="E6" t="s">
        <v>656</v>
      </c>
      <c r="F6" t="s">
        <v>685</v>
      </c>
      <c r="G6" t="s">
        <v>685</v>
      </c>
      <c r="H6" t="s">
        <v>126</v>
      </c>
    </row>
    <row r="7" spans="1:9" x14ac:dyDescent="0.25">
      <c r="A7" s="57" t="s">
        <v>683</v>
      </c>
      <c r="B7" t="s">
        <v>126</v>
      </c>
      <c r="C7" t="s">
        <v>651</v>
      </c>
      <c r="D7" t="s">
        <v>653</v>
      </c>
      <c r="E7" t="s">
        <v>657</v>
      </c>
      <c r="F7" t="s">
        <v>656</v>
      </c>
      <c r="G7" t="s">
        <v>291</v>
      </c>
    </row>
    <row r="8" spans="1:9" x14ac:dyDescent="0.25">
      <c r="A8" t="s">
        <v>660</v>
      </c>
      <c r="C8" t="s">
        <v>126</v>
      </c>
      <c r="D8" t="s">
        <v>652</v>
      </c>
      <c r="E8" t="s">
        <v>126</v>
      </c>
      <c r="F8" t="s">
        <v>657</v>
      </c>
      <c r="G8" t="s">
        <v>126</v>
      </c>
    </row>
    <row r="9" spans="1:9" x14ac:dyDescent="0.25">
      <c r="A9" s="57" t="s">
        <v>687</v>
      </c>
      <c r="D9" t="s">
        <v>126</v>
      </c>
      <c r="F9" t="s">
        <v>291</v>
      </c>
    </row>
    <row r="10" spans="1:9" x14ac:dyDescent="0.25">
      <c r="A10" s="49" t="s">
        <v>137</v>
      </c>
      <c r="F10" t="s">
        <v>126</v>
      </c>
    </row>
    <row r="11" spans="1:9" x14ac:dyDescent="0.25">
      <c r="A11" s="49" t="s">
        <v>126</v>
      </c>
    </row>
    <row r="15" spans="1:9" x14ac:dyDescent="0.25">
      <c r="A15" s="33"/>
    </row>
    <row r="16" spans="1:9" x14ac:dyDescent="0.25">
      <c r="A16" s="33"/>
    </row>
    <row r="17" spans="1:1" x14ac:dyDescent="0.25">
      <c r="A17" s="51"/>
    </row>
    <row r="18" spans="1:1" x14ac:dyDescent="0.25">
      <c r="A18" s="51"/>
    </row>
    <row r="19" spans="1:1" x14ac:dyDescent="0.25">
      <c r="A19" s="51"/>
    </row>
    <row r="20" spans="1:1" x14ac:dyDescent="0.25">
      <c r="A20" s="51"/>
    </row>
    <row r="21" spans="1:1" x14ac:dyDescent="0.25">
      <c r="A21" s="51"/>
    </row>
    <row r="22" spans="1:1" x14ac:dyDescent="0.25">
      <c r="A22" s="51"/>
    </row>
    <row r="23" spans="1:1" x14ac:dyDescent="0.25">
      <c r="A23" s="33"/>
    </row>
  </sheetData>
  <sortState ref="H3:H4">
    <sortCondition ref="H3:H4"/>
  </sortState>
  <mergeCells count="1">
    <mergeCell ref="B1:I1"/>
  </mergeCells>
  <pageMargins left="0.75" right="0.75" top="1" bottom="1" header="0.3" footer="0.3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3"/>
  <dimension ref="A1:A19"/>
  <sheetViews>
    <sheetView zoomScaleNormal="100" workbookViewId="0"/>
  </sheetViews>
  <sheetFormatPr defaultColWidth="11.25" defaultRowHeight="15.75" x14ac:dyDescent="0.25"/>
  <cols>
    <col min="1" max="1" width="39.25" customWidth="1"/>
  </cols>
  <sheetData>
    <row r="1" spans="1:1" x14ac:dyDescent="0.25">
      <c r="A1" s="1" t="s">
        <v>156</v>
      </c>
    </row>
    <row r="2" spans="1:1" x14ac:dyDescent="0.25">
      <c r="A2" t="s">
        <v>432</v>
      </c>
    </row>
    <row r="3" spans="1:1" x14ac:dyDescent="0.25">
      <c r="A3" t="s">
        <v>155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154</v>
      </c>
    </row>
    <row r="9" spans="1:1" x14ac:dyDescent="0.25">
      <c r="A9" t="s">
        <v>153</v>
      </c>
    </row>
    <row r="10" spans="1:1" x14ac:dyDescent="0.25">
      <c r="A10" t="s">
        <v>152</v>
      </c>
    </row>
    <row r="11" spans="1:1" x14ac:dyDescent="0.25">
      <c r="A11" t="s">
        <v>151</v>
      </c>
    </row>
    <row r="12" spans="1:1" x14ac:dyDescent="0.25">
      <c r="A12" t="s">
        <v>150</v>
      </c>
    </row>
    <row r="13" spans="1:1" x14ac:dyDescent="0.25">
      <c r="A13" t="s">
        <v>149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146</v>
      </c>
    </row>
    <row r="17" spans="1:1" x14ac:dyDescent="0.25">
      <c r="A17" t="s">
        <v>145</v>
      </c>
    </row>
    <row r="18" spans="1:1" x14ac:dyDescent="0.25">
      <c r="A18" t="s">
        <v>144</v>
      </c>
    </row>
    <row r="19" spans="1:1" x14ac:dyDescent="0.25">
      <c r="A19" t="s">
        <v>126</v>
      </c>
    </row>
  </sheetData>
  <pageMargins left="0.75" right="0.75" top="1" bottom="1" header="0.3" footer="0.3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4"/>
  <dimension ref="A1:A20"/>
  <sheetViews>
    <sheetView zoomScaleNormal="100" workbookViewId="0"/>
  </sheetViews>
  <sheetFormatPr defaultColWidth="11.25" defaultRowHeight="15.75" x14ac:dyDescent="0.25"/>
  <cols>
    <col min="1" max="1" width="15.5" customWidth="1"/>
  </cols>
  <sheetData>
    <row r="1" spans="1:1" x14ac:dyDescent="0.25">
      <c r="A1" s="1" t="s">
        <v>159</v>
      </c>
    </row>
    <row r="2" spans="1:1" x14ac:dyDescent="0.25">
      <c r="A2" t="s">
        <v>432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</sheetData>
  <pageMargins left="0.75" right="0.75" top="1" bottom="1" header="0.3" footer="0.3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5"/>
  <dimension ref="A1:C21"/>
  <sheetViews>
    <sheetView zoomScaleNormal="100" workbookViewId="0">
      <selection activeCell="A8" sqref="A8"/>
    </sheetView>
  </sheetViews>
  <sheetFormatPr defaultColWidth="11.25" defaultRowHeight="15.75" x14ac:dyDescent="0.25"/>
  <cols>
    <col min="1" max="1" width="83.75" customWidth="1"/>
    <col min="3" max="3" width="14.25" customWidth="1"/>
  </cols>
  <sheetData>
    <row r="1" spans="1:3" x14ac:dyDescent="0.25">
      <c r="A1" s="1" t="s">
        <v>284</v>
      </c>
      <c r="B1" s="52"/>
      <c r="C1" s="1" t="s">
        <v>294</v>
      </c>
    </row>
    <row r="2" spans="1:3" x14ac:dyDescent="0.25">
      <c r="A2" t="s">
        <v>432</v>
      </c>
      <c r="C2" t="s">
        <v>432</v>
      </c>
    </row>
    <row r="3" spans="1:3" x14ac:dyDescent="0.25">
      <c r="A3" t="s">
        <v>291</v>
      </c>
      <c r="C3" t="s">
        <v>295</v>
      </c>
    </row>
    <row r="4" spans="1:3" x14ac:dyDescent="0.25">
      <c r="A4" t="s">
        <v>285</v>
      </c>
      <c r="C4" t="s">
        <v>296</v>
      </c>
    </row>
    <row r="5" spans="1:3" x14ac:dyDescent="0.25">
      <c r="A5" t="s">
        <v>286</v>
      </c>
      <c r="C5" t="s">
        <v>297</v>
      </c>
    </row>
    <row r="6" spans="1:3" x14ac:dyDescent="0.25">
      <c r="A6" t="s">
        <v>287</v>
      </c>
    </row>
    <row r="7" spans="1:3" x14ac:dyDescent="0.25">
      <c r="A7" t="s">
        <v>689</v>
      </c>
    </row>
    <row r="8" spans="1:3" x14ac:dyDescent="0.25">
      <c r="A8" t="s">
        <v>650</v>
      </c>
    </row>
    <row r="9" spans="1:3" x14ac:dyDescent="0.25">
      <c r="A9" t="s">
        <v>290</v>
      </c>
    </row>
    <row r="10" spans="1:3" x14ac:dyDescent="0.25">
      <c r="A10" t="s">
        <v>688</v>
      </c>
    </row>
    <row r="11" spans="1:3" x14ac:dyDescent="0.25">
      <c r="A11" t="s">
        <v>690</v>
      </c>
    </row>
    <row r="12" spans="1:3" x14ac:dyDescent="0.25">
      <c r="A12" t="s">
        <v>691</v>
      </c>
    </row>
    <row r="13" spans="1:3" x14ac:dyDescent="0.25">
      <c r="A13" t="s">
        <v>679</v>
      </c>
    </row>
    <row r="14" spans="1:3" x14ac:dyDescent="0.25">
      <c r="A14" t="s">
        <v>677</v>
      </c>
    </row>
    <row r="15" spans="1:3" x14ac:dyDescent="0.25">
      <c r="A15" t="s">
        <v>678</v>
      </c>
    </row>
    <row r="16" spans="1:3" x14ac:dyDescent="0.25">
      <c r="A16" t="s">
        <v>692</v>
      </c>
    </row>
    <row r="17" spans="1:1" x14ac:dyDescent="0.25">
      <c r="A17" t="s">
        <v>288</v>
      </c>
    </row>
    <row r="18" spans="1:1" x14ac:dyDescent="0.25">
      <c r="A18" t="s">
        <v>680</v>
      </c>
    </row>
    <row r="19" spans="1:1" x14ac:dyDescent="0.25">
      <c r="A19" t="s">
        <v>289</v>
      </c>
    </row>
    <row r="20" spans="1:1" x14ac:dyDescent="0.25">
      <c r="A20" t="s">
        <v>292</v>
      </c>
    </row>
    <row r="21" spans="1:1" x14ac:dyDescent="0.25">
      <c r="A21" t="s">
        <v>126</v>
      </c>
    </row>
  </sheetData>
  <pageMargins left="0.75" right="0.75" top="1" bottom="1" header="0.3" footer="0.3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6"/>
  <dimension ref="A1:C9"/>
  <sheetViews>
    <sheetView zoomScaleNormal="100" workbookViewId="0">
      <selection activeCell="A6" sqref="A6"/>
    </sheetView>
  </sheetViews>
  <sheetFormatPr defaultColWidth="11.25" defaultRowHeight="15.75" x14ac:dyDescent="0.25"/>
  <cols>
    <col min="1" max="1" width="32.125" customWidth="1"/>
    <col min="3" max="3" width="24.25" bestFit="1" customWidth="1"/>
  </cols>
  <sheetData>
    <row r="1" spans="1:3" x14ac:dyDescent="0.25">
      <c r="A1" s="1" t="s">
        <v>704</v>
      </c>
      <c r="B1" s="1"/>
      <c r="C1" s="1" t="s">
        <v>298</v>
      </c>
    </row>
    <row r="2" spans="1:3" x14ac:dyDescent="0.25">
      <c r="A2" t="s">
        <v>432</v>
      </c>
      <c r="C2" t="s">
        <v>432</v>
      </c>
    </row>
    <row r="3" spans="1:3" x14ac:dyDescent="0.25">
      <c r="A3" t="s">
        <v>281</v>
      </c>
      <c r="C3" t="s">
        <v>302</v>
      </c>
    </row>
    <row r="4" spans="1:3" x14ac:dyDescent="0.25">
      <c r="A4" t="s">
        <v>282</v>
      </c>
      <c r="C4" t="s">
        <v>300</v>
      </c>
    </row>
    <row r="5" spans="1:3" x14ac:dyDescent="0.25">
      <c r="A5" t="s">
        <v>283</v>
      </c>
      <c r="C5" t="s">
        <v>301</v>
      </c>
    </row>
    <row r="6" spans="1:3" x14ac:dyDescent="0.25">
      <c r="A6" t="s">
        <v>656</v>
      </c>
      <c r="C6" t="s">
        <v>303</v>
      </c>
    </row>
    <row r="7" spans="1:3" x14ac:dyDescent="0.25">
      <c r="A7" t="s">
        <v>662</v>
      </c>
      <c r="C7" t="s">
        <v>304</v>
      </c>
    </row>
    <row r="8" spans="1:3" x14ac:dyDescent="0.25">
      <c r="C8" t="s">
        <v>305</v>
      </c>
    </row>
    <row r="9" spans="1:3" x14ac:dyDescent="0.25">
      <c r="C9" t="s">
        <v>299</v>
      </c>
    </row>
  </sheetData>
  <pageMargins left="0.75" right="0.75" top="1" bottom="1" header="0.3" footer="0.3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/>
  <dimension ref="A1:E17"/>
  <sheetViews>
    <sheetView topLeftCell="A2" zoomScale="85" zoomScaleNormal="85" workbookViewId="0">
      <selection activeCell="B15" sqref="B15:B17"/>
    </sheetView>
  </sheetViews>
  <sheetFormatPr defaultRowHeight="15.75" x14ac:dyDescent="0.25"/>
  <cols>
    <col min="1" max="1" width="18.125" customWidth="1"/>
    <col min="2" max="2" width="40.75" customWidth="1"/>
    <col min="3" max="3" width="37.5" customWidth="1"/>
    <col min="4" max="4" width="46.25" customWidth="1"/>
    <col min="5" max="5" width="59.25" customWidth="1"/>
  </cols>
  <sheetData>
    <row r="1" spans="1:5" ht="25.5" customHeight="1" x14ac:dyDescent="0.25">
      <c r="A1" s="149" t="s">
        <v>874</v>
      </c>
      <c r="D1" s="52" t="s">
        <v>673</v>
      </c>
    </row>
    <row r="2" spans="1:5" ht="47.1" customHeight="1" thickBot="1" x14ac:dyDescent="0.3">
      <c r="A2" s="194" t="s">
        <v>756</v>
      </c>
      <c r="B2" s="195"/>
      <c r="C2" s="195"/>
      <c r="D2" s="195"/>
      <c r="E2" s="195"/>
    </row>
    <row r="3" spans="1:5" ht="18.75" customHeight="1" x14ac:dyDescent="0.25">
      <c r="A3" s="196"/>
      <c r="B3" s="199"/>
      <c r="C3" s="199" t="s">
        <v>746</v>
      </c>
      <c r="D3" s="199" t="s">
        <v>747</v>
      </c>
      <c r="E3" s="199" t="s">
        <v>749</v>
      </c>
    </row>
    <row r="4" spans="1:5" x14ac:dyDescent="0.25">
      <c r="A4" s="197"/>
      <c r="B4" s="200"/>
      <c r="C4" s="200"/>
      <c r="D4" s="200"/>
      <c r="E4" s="200"/>
    </row>
    <row r="5" spans="1:5" ht="16.5" thickBot="1" x14ac:dyDescent="0.3">
      <c r="A5" s="198"/>
      <c r="B5" s="201"/>
      <c r="C5" s="201"/>
      <c r="D5" s="201"/>
      <c r="E5" s="201"/>
    </row>
    <row r="6" spans="1:5" x14ac:dyDescent="0.25">
      <c r="A6" s="188" t="s">
        <v>748</v>
      </c>
      <c r="B6" s="191"/>
      <c r="C6" s="191"/>
      <c r="D6" s="191"/>
      <c r="E6" s="191"/>
    </row>
    <row r="7" spans="1:5" x14ac:dyDescent="0.25">
      <c r="A7" s="189"/>
      <c r="B7" s="192"/>
      <c r="C7" s="192"/>
      <c r="D7" s="192"/>
      <c r="E7" s="192"/>
    </row>
    <row r="8" spans="1:5" ht="16.5" thickBot="1" x14ac:dyDescent="0.3">
      <c r="A8" s="190"/>
      <c r="B8" s="193"/>
      <c r="C8" s="193"/>
      <c r="D8" s="193"/>
      <c r="E8" s="193"/>
    </row>
    <row r="9" spans="1:5" x14ac:dyDescent="0.25">
      <c r="A9" s="188" t="s">
        <v>750</v>
      </c>
      <c r="B9" s="191"/>
      <c r="C9" s="191"/>
      <c r="D9" s="191"/>
      <c r="E9" s="191"/>
    </row>
    <row r="10" spans="1:5" x14ac:dyDescent="0.25">
      <c r="A10" s="189"/>
      <c r="B10" s="192"/>
      <c r="C10" s="192"/>
      <c r="D10" s="192"/>
      <c r="E10" s="192"/>
    </row>
    <row r="11" spans="1:5" ht="16.5" thickBot="1" x14ac:dyDescent="0.3">
      <c r="A11" s="190"/>
      <c r="B11" s="193"/>
      <c r="C11" s="193"/>
      <c r="D11" s="193"/>
      <c r="E11" s="193"/>
    </row>
    <row r="12" spans="1:5" x14ac:dyDescent="0.25">
      <c r="A12" s="188" t="s">
        <v>751</v>
      </c>
      <c r="B12" s="191"/>
      <c r="C12" s="191"/>
      <c r="D12" s="191"/>
      <c r="E12" s="191"/>
    </row>
    <row r="13" spans="1:5" x14ac:dyDescent="0.25">
      <c r="A13" s="189"/>
      <c r="B13" s="192"/>
      <c r="C13" s="192"/>
      <c r="D13" s="192"/>
      <c r="E13" s="192"/>
    </row>
    <row r="14" spans="1:5" ht="16.5" thickBot="1" x14ac:dyDescent="0.3">
      <c r="A14" s="190"/>
      <c r="B14" s="193"/>
      <c r="C14" s="193"/>
      <c r="D14" s="193"/>
      <c r="E14" s="193"/>
    </row>
    <row r="15" spans="1:5" x14ac:dyDescent="0.25">
      <c r="A15" s="188" t="s">
        <v>752</v>
      </c>
      <c r="B15" s="191"/>
      <c r="C15" s="191"/>
      <c r="D15" s="191"/>
      <c r="E15" s="191"/>
    </row>
    <row r="16" spans="1:5" x14ac:dyDescent="0.25">
      <c r="A16" s="189"/>
      <c r="B16" s="192"/>
      <c r="C16" s="192"/>
      <c r="D16" s="192"/>
      <c r="E16" s="192"/>
    </row>
    <row r="17" spans="1:5" ht="16.5" thickBot="1" x14ac:dyDescent="0.3">
      <c r="A17" s="190"/>
      <c r="B17" s="193"/>
      <c r="C17" s="193"/>
      <c r="D17" s="193"/>
      <c r="E17" s="193"/>
    </row>
  </sheetData>
  <mergeCells count="26">
    <mergeCell ref="A2:E2"/>
    <mergeCell ref="A3:A5"/>
    <mergeCell ref="B3:B5"/>
    <mergeCell ref="C3:C5"/>
    <mergeCell ref="D3:D5"/>
    <mergeCell ref="E3:E5"/>
    <mergeCell ref="A9:A11"/>
    <mergeCell ref="B9:B11"/>
    <mergeCell ref="C9:C11"/>
    <mergeCell ref="D9:D11"/>
    <mergeCell ref="E9:E11"/>
    <mergeCell ref="A6:A8"/>
    <mergeCell ref="B6:B8"/>
    <mergeCell ref="C6:C8"/>
    <mergeCell ref="D6:D8"/>
    <mergeCell ref="E6:E8"/>
    <mergeCell ref="A15:A17"/>
    <mergeCell ref="B15:B17"/>
    <mergeCell ref="C15:C17"/>
    <mergeCell ref="D15:D17"/>
    <mergeCell ref="E15:E17"/>
    <mergeCell ref="A12:A14"/>
    <mergeCell ref="B12:B14"/>
    <mergeCell ref="C12:C14"/>
    <mergeCell ref="D12:D14"/>
    <mergeCell ref="E12:E14"/>
  </mergeCells>
  <hyperlinks>
    <hyperlink ref="D1" location="Indice!A1" display="Torna all'indice"/>
  </hyperlinks>
  <pageMargins left="0.7" right="0.7" top="0.75" bottom="0.75" header="0.3" footer="0.3"/>
  <pageSetup paperSize="9" orientation="portrait" verticalDpi="4294967295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6"/>
  <dimension ref="A1:D34"/>
  <sheetViews>
    <sheetView zoomScaleNormal="100" workbookViewId="0">
      <selection activeCell="D14" sqref="D14"/>
    </sheetView>
  </sheetViews>
  <sheetFormatPr defaultRowHeight="15.75" x14ac:dyDescent="0.25"/>
  <cols>
    <col min="1" max="1" width="25.5" customWidth="1"/>
    <col min="2" max="2" width="40.75" customWidth="1"/>
    <col min="3" max="3" width="37.5" customWidth="1"/>
    <col min="4" max="4" width="46.25" customWidth="1"/>
    <col min="5" max="5" width="59.25" customWidth="1"/>
  </cols>
  <sheetData>
    <row r="1" spans="1:4" ht="28.5" customHeight="1" x14ac:dyDescent="0.25">
      <c r="A1" s="145" t="s">
        <v>901</v>
      </c>
      <c r="B1" s="131" t="s">
        <v>673</v>
      </c>
      <c r="C1" s="132"/>
      <c r="D1" s="133"/>
    </row>
    <row r="2" spans="1:4" x14ac:dyDescent="0.25">
      <c r="A2" s="132"/>
      <c r="B2" s="132"/>
      <c r="C2" s="132"/>
      <c r="D2" s="133"/>
    </row>
    <row r="3" spans="1:4" x14ac:dyDescent="0.25">
      <c r="A3" s="203" t="s">
        <v>902</v>
      </c>
      <c r="B3" s="203"/>
      <c r="C3" s="203"/>
      <c r="D3" s="134"/>
    </row>
    <row r="4" spans="1:4" x14ac:dyDescent="0.25">
      <c r="A4" s="132"/>
      <c r="B4" s="132"/>
      <c r="C4" s="132"/>
      <c r="D4" s="133"/>
    </row>
    <row r="5" spans="1:4" x14ac:dyDescent="0.25">
      <c r="A5" s="135" t="s">
        <v>903</v>
      </c>
      <c r="B5" s="135" t="s">
        <v>904</v>
      </c>
      <c r="C5" s="135" t="s">
        <v>905</v>
      </c>
      <c r="D5" s="133"/>
    </row>
    <row r="6" spans="1:4" x14ac:dyDescent="0.25">
      <c r="A6" s="136"/>
      <c r="B6" s="137" t="s">
        <v>906</v>
      </c>
      <c r="C6" s="136"/>
      <c r="D6" s="133" t="s">
        <v>430</v>
      </c>
    </row>
    <row r="7" spans="1:4" x14ac:dyDescent="0.25">
      <c r="A7" s="138"/>
      <c r="B7" s="139"/>
      <c r="C7" s="138"/>
      <c r="D7" s="133"/>
    </row>
    <row r="8" spans="1:4" ht="15.75" customHeight="1" x14ac:dyDescent="0.25">
      <c r="A8" s="202" t="s">
        <v>907</v>
      </c>
      <c r="B8" s="202"/>
      <c r="C8" s="202"/>
      <c r="D8" s="134"/>
    </row>
    <row r="9" spans="1:4" x14ac:dyDescent="0.25">
      <c r="A9" s="138"/>
      <c r="B9" s="138"/>
      <c r="C9" s="138"/>
      <c r="D9" s="133"/>
    </row>
    <row r="10" spans="1:4" x14ac:dyDescent="0.25">
      <c r="A10" s="135" t="s">
        <v>903</v>
      </c>
      <c r="B10" s="135" t="s">
        <v>904</v>
      </c>
      <c r="C10" s="135" t="s">
        <v>905</v>
      </c>
      <c r="D10" s="133"/>
    </row>
    <row r="11" spans="1:4" x14ac:dyDescent="0.25">
      <c r="A11" s="136"/>
      <c r="B11" s="137" t="s">
        <v>906</v>
      </c>
      <c r="C11" s="136"/>
      <c r="D11" s="133" t="s">
        <v>430</v>
      </c>
    </row>
    <row r="12" spans="1:4" x14ac:dyDescent="0.25">
      <c r="A12" s="136"/>
      <c r="B12" s="137" t="s">
        <v>906</v>
      </c>
      <c r="C12" s="136"/>
      <c r="D12" s="133" t="s">
        <v>430</v>
      </c>
    </row>
    <row r="13" spans="1:4" x14ac:dyDescent="0.25">
      <c r="A13" s="136"/>
      <c r="B13" s="137" t="s">
        <v>906</v>
      </c>
      <c r="C13" s="136"/>
      <c r="D13" s="133" t="s">
        <v>430</v>
      </c>
    </row>
    <row r="14" spans="1:4" x14ac:dyDescent="0.25">
      <c r="A14" s="136"/>
      <c r="B14" s="137" t="s">
        <v>906</v>
      </c>
      <c r="C14" s="136"/>
      <c r="D14" s="133" t="s">
        <v>430</v>
      </c>
    </row>
    <row r="15" spans="1:4" x14ac:dyDescent="0.25">
      <c r="A15" s="136"/>
      <c r="B15" s="137" t="s">
        <v>906</v>
      </c>
      <c r="C15" s="136"/>
      <c r="D15" s="133" t="s">
        <v>430</v>
      </c>
    </row>
    <row r="16" spans="1:4" x14ac:dyDescent="0.25">
      <c r="A16" s="136"/>
      <c r="B16" s="137" t="s">
        <v>906</v>
      </c>
      <c r="C16" s="136"/>
      <c r="D16" s="133" t="s">
        <v>430</v>
      </c>
    </row>
    <row r="17" spans="1:4" x14ac:dyDescent="0.25">
      <c r="A17" s="136"/>
      <c r="B17" s="137" t="s">
        <v>906</v>
      </c>
      <c r="C17" s="136"/>
      <c r="D17" s="133" t="s">
        <v>430</v>
      </c>
    </row>
    <row r="18" spans="1:4" x14ac:dyDescent="0.25">
      <c r="A18" s="136"/>
      <c r="B18" s="137" t="s">
        <v>906</v>
      </c>
      <c r="C18" s="136"/>
      <c r="D18" s="133" t="s">
        <v>430</v>
      </c>
    </row>
    <row r="19" spans="1:4" x14ac:dyDescent="0.25">
      <c r="A19" s="136"/>
      <c r="B19" s="137" t="s">
        <v>906</v>
      </c>
      <c r="C19" s="136"/>
      <c r="D19" s="133" t="s">
        <v>430</v>
      </c>
    </row>
    <row r="20" spans="1:4" x14ac:dyDescent="0.25">
      <c r="A20" s="136"/>
      <c r="B20" s="137" t="s">
        <v>906</v>
      </c>
      <c r="C20" s="136"/>
      <c r="D20" s="133" t="s">
        <v>430</v>
      </c>
    </row>
    <row r="21" spans="1:4" x14ac:dyDescent="0.25">
      <c r="A21" s="138"/>
      <c r="B21" s="138"/>
      <c r="C21" s="138"/>
      <c r="D21" s="133"/>
    </row>
    <row r="22" spans="1:4" x14ac:dyDescent="0.25">
      <c r="A22" s="202" t="s">
        <v>908</v>
      </c>
      <c r="B22" s="202"/>
      <c r="C22" s="202"/>
      <c r="D22" s="134"/>
    </row>
    <row r="23" spans="1:4" x14ac:dyDescent="0.25">
      <c r="A23" s="138"/>
      <c r="B23" s="138"/>
      <c r="C23" s="138"/>
      <c r="D23" s="133"/>
    </row>
    <row r="24" spans="1:4" x14ac:dyDescent="0.25">
      <c r="A24" s="135" t="s">
        <v>909</v>
      </c>
      <c r="B24" s="135" t="s">
        <v>904</v>
      </c>
      <c r="C24" s="135" t="s">
        <v>905</v>
      </c>
      <c r="D24" s="133"/>
    </row>
    <row r="25" spans="1:4" x14ac:dyDescent="0.25">
      <c r="A25" s="136"/>
      <c r="B25" s="137" t="s">
        <v>906</v>
      </c>
      <c r="C25" s="136"/>
      <c r="D25" s="133" t="s">
        <v>430</v>
      </c>
    </row>
    <row r="26" spans="1:4" x14ac:dyDescent="0.25">
      <c r="A26" s="136"/>
      <c r="B26" s="137" t="s">
        <v>906</v>
      </c>
      <c r="C26" s="136"/>
      <c r="D26" s="133" t="s">
        <v>430</v>
      </c>
    </row>
    <row r="27" spans="1:4" x14ac:dyDescent="0.25">
      <c r="A27" s="136"/>
      <c r="B27" s="137" t="s">
        <v>906</v>
      </c>
      <c r="C27" s="136"/>
      <c r="D27" s="133" t="s">
        <v>430</v>
      </c>
    </row>
    <row r="28" spans="1:4" x14ac:dyDescent="0.25">
      <c r="A28" s="136"/>
      <c r="B28" s="137" t="s">
        <v>906</v>
      </c>
      <c r="C28" s="136"/>
      <c r="D28" s="133" t="s">
        <v>430</v>
      </c>
    </row>
    <row r="29" spans="1:4" x14ac:dyDescent="0.25">
      <c r="A29" s="136"/>
      <c r="B29" s="137" t="s">
        <v>906</v>
      </c>
      <c r="C29" s="136"/>
      <c r="D29" s="133" t="s">
        <v>430</v>
      </c>
    </row>
    <row r="30" spans="1:4" x14ac:dyDescent="0.25">
      <c r="A30" s="136"/>
      <c r="B30" s="137" t="s">
        <v>906</v>
      </c>
      <c r="C30" s="136"/>
      <c r="D30" s="133" t="s">
        <v>430</v>
      </c>
    </row>
    <row r="31" spans="1:4" x14ac:dyDescent="0.25">
      <c r="A31" s="136"/>
      <c r="B31" s="137" t="s">
        <v>906</v>
      </c>
      <c r="C31" s="136"/>
      <c r="D31" s="133" t="s">
        <v>430</v>
      </c>
    </row>
    <row r="32" spans="1:4" x14ac:dyDescent="0.25">
      <c r="A32" s="136"/>
      <c r="B32" s="137" t="s">
        <v>906</v>
      </c>
      <c r="C32" s="136"/>
      <c r="D32" s="133" t="s">
        <v>430</v>
      </c>
    </row>
    <row r="33" spans="1:4" x14ac:dyDescent="0.25">
      <c r="A33" s="136"/>
      <c r="B33" s="137" t="s">
        <v>906</v>
      </c>
      <c r="C33" s="136"/>
      <c r="D33" s="133" t="s">
        <v>430</v>
      </c>
    </row>
    <row r="34" spans="1:4" x14ac:dyDescent="0.25">
      <c r="A34" s="136"/>
      <c r="B34" s="137" t="s">
        <v>906</v>
      </c>
      <c r="C34" s="136"/>
      <c r="D34" s="133" t="s">
        <v>430</v>
      </c>
    </row>
  </sheetData>
  <mergeCells count="3">
    <mergeCell ref="A8:C8"/>
    <mergeCell ref="A22:C22"/>
    <mergeCell ref="A3:C3"/>
  </mergeCells>
  <hyperlinks>
    <hyperlink ref="B1" location="Indice!A1" display="Torna all'indice"/>
  </hyperlinks>
  <pageMargins left="0.7" right="0.7" top="0.75" bottom="0.75" header="0.3" footer="0.3"/>
  <pageSetup paperSize="9" orientation="portrait" verticalDpi="4294967295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topLeftCell="A11" workbookViewId="0">
      <selection activeCell="D5" sqref="D5"/>
    </sheetView>
  </sheetViews>
  <sheetFormatPr defaultRowHeight="15.75" x14ac:dyDescent="0.25"/>
  <sheetData>
    <row r="1" spans="1:1" x14ac:dyDescent="0.25">
      <c r="A1" s="1" t="s">
        <v>11</v>
      </c>
    </row>
    <row r="2" spans="1:1" x14ac:dyDescent="0.25">
      <c r="A2" t="s">
        <v>432</v>
      </c>
    </row>
    <row r="3" spans="1:1" x14ac:dyDescent="0.25">
      <c r="A3" t="s">
        <v>406</v>
      </c>
    </row>
    <row r="4" spans="1:1" x14ac:dyDescent="0.25">
      <c r="A4" t="s">
        <v>407</v>
      </c>
    </row>
    <row r="5" spans="1:1" x14ac:dyDescent="0.25">
      <c r="A5" t="s">
        <v>408</v>
      </c>
    </row>
    <row r="6" spans="1:1" x14ac:dyDescent="0.25">
      <c r="A6" t="s">
        <v>409</v>
      </c>
    </row>
    <row r="7" spans="1:1" x14ac:dyDescent="0.25">
      <c r="A7" t="s">
        <v>410</v>
      </c>
    </row>
    <row r="8" spans="1:1" x14ac:dyDescent="0.25">
      <c r="A8" t="s">
        <v>411</v>
      </c>
    </row>
    <row r="9" spans="1:1" x14ac:dyDescent="0.25">
      <c r="A9" t="s">
        <v>412</v>
      </c>
    </row>
    <row r="10" spans="1:1" x14ac:dyDescent="0.25">
      <c r="A10" t="s">
        <v>413</v>
      </c>
    </row>
    <row r="11" spans="1:1" x14ac:dyDescent="0.25">
      <c r="A11" t="s">
        <v>414</v>
      </c>
    </row>
    <row r="12" spans="1:1" x14ac:dyDescent="0.25">
      <c r="A12" t="s">
        <v>415</v>
      </c>
    </row>
    <row r="13" spans="1:1" x14ac:dyDescent="0.25">
      <c r="A13" t="s">
        <v>416</v>
      </c>
    </row>
    <row r="14" spans="1:1" x14ac:dyDescent="0.25">
      <c r="A14" t="s">
        <v>417</v>
      </c>
    </row>
    <row r="15" spans="1:1" x14ac:dyDescent="0.25">
      <c r="A15" t="s">
        <v>705</v>
      </c>
    </row>
    <row r="16" spans="1:1" x14ac:dyDescent="0.25">
      <c r="A16" t="s">
        <v>418</v>
      </c>
    </row>
    <row r="17" spans="1:1" x14ac:dyDescent="0.25">
      <c r="A17" t="s">
        <v>419</v>
      </c>
    </row>
    <row r="18" spans="1:1" x14ac:dyDescent="0.25">
      <c r="A18" t="s">
        <v>420</v>
      </c>
    </row>
    <row r="19" spans="1:1" x14ac:dyDescent="0.25">
      <c r="A19" t="s">
        <v>421</v>
      </c>
    </row>
    <row r="20" spans="1:1" x14ac:dyDescent="0.25">
      <c r="A20" t="s">
        <v>422</v>
      </c>
    </row>
    <row r="21" spans="1:1" x14ac:dyDescent="0.25">
      <c r="A21" t="s">
        <v>423</v>
      </c>
    </row>
    <row r="22" spans="1:1" x14ac:dyDescent="0.25">
      <c r="A22" t="s">
        <v>424</v>
      </c>
    </row>
    <row r="23" spans="1:1" x14ac:dyDescent="0.25">
      <c r="A23" t="s">
        <v>425</v>
      </c>
    </row>
    <row r="24" spans="1:1" x14ac:dyDescent="0.25">
      <c r="A24" t="s">
        <v>426</v>
      </c>
    </row>
    <row r="25" spans="1:1" x14ac:dyDescent="0.25">
      <c r="A25" t="s">
        <v>427</v>
      </c>
    </row>
    <row r="26" spans="1:1" x14ac:dyDescent="0.25">
      <c r="A26" t="s">
        <v>710</v>
      </c>
    </row>
    <row r="27" spans="1:1" x14ac:dyDescent="0.25">
      <c r="A27" t="s">
        <v>126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/>
  <dimension ref="A1:I11"/>
  <sheetViews>
    <sheetView workbookViewId="0">
      <selection activeCell="G12" sqref="G12"/>
    </sheetView>
  </sheetViews>
  <sheetFormatPr defaultRowHeight="15.75" x14ac:dyDescent="0.25"/>
  <cols>
    <col min="1" max="1" width="18.625" bestFit="1" customWidth="1"/>
    <col min="4" max="4" width="20.125" customWidth="1"/>
    <col min="5" max="5" width="24.625" customWidth="1"/>
  </cols>
  <sheetData>
    <row r="1" spans="1:9" x14ac:dyDescent="0.25">
      <c r="A1" t="s">
        <v>185</v>
      </c>
      <c r="C1" t="s">
        <v>820</v>
      </c>
      <c r="E1" t="s">
        <v>56</v>
      </c>
      <c r="G1" t="s">
        <v>656</v>
      </c>
      <c r="I1" t="s">
        <v>833</v>
      </c>
    </row>
    <row r="2" spans="1:9" x14ac:dyDescent="0.25">
      <c r="A2" s="46" t="s">
        <v>644</v>
      </c>
      <c r="C2" s="46" t="s">
        <v>644</v>
      </c>
      <c r="E2" s="46" t="s">
        <v>644</v>
      </c>
      <c r="G2" s="46" t="s">
        <v>644</v>
      </c>
      <c r="I2" s="46" t="s">
        <v>644</v>
      </c>
    </row>
    <row r="3" spans="1:9" x14ac:dyDescent="0.25">
      <c r="A3" t="s">
        <v>186</v>
      </c>
      <c r="C3" t="s">
        <v>827</v>
      </c>
      <c r="E3" t="s">
        <v>850</v>
      </c>
      <c r="G3" t="s">
        <v>831</v>
      </c>
      <c r="I3" t="s">
        <v>834</v>
      </c>
    </row>
    <row r="4" spans="1:9" x14ac:dyDescent="0.25">
      <c r="A4" t="s">
        <v>187</v>
      </c>
      <c r="C4" t="s">
        <v>826</v>
      </c>
      <c r="E4" t="s">
        <v>590</v>
      </c>
      <c r="G4" t="s">
        <v>832</v>
      </c>
      <c r="I4" t="s">
        <v>835</v>
      </c>
    </row>
    <row r="5" spans="1:9" x14ac:dyDescent="0.25">
      <c r="A5" t="s">
        <v>819</v>
      </c>
      <c r="C5" t="s">
        <v>821</v>
      </c>
      <c r="E5" t="s">
        <v>779</v>
      </c>
      <c r="G5" t="s">
        <v>829</v>
      </c>
    </row>
    <row r="6" spans="1:9" x14ac:dyDescent="0.25">
      <c r="A6" t="s">
        <v>875</v>
      </c>
      <c r="C6" t="s">
        <v>822</v>
      </c>
      <c r="E6" t="s">
        <v>780</v>
      </c>
    </row>
    <row r="7" spans="1:9" x14ac:dyDescent="0.25">
      <c r="C7" t="s">
        <v>823</v>
      </c>
      <c r="E7" t="s">
        <v>781</v>
      </c>
    </row>
    <row r="8" spans="1:9" x14ac:dyDescent="0.25">
      <c r="C8" t="s">
        <v>824</v>
      </c>
      <c r="E8" t="s">
        <v>782</v>
      </c>
    </row>
    <row r="9" spans="1:9" x14ac:dyDescent="0.25">
      <c r="C9" t="s">
        <v>825</v>
      </c>
    </row>
    <row r="10" spans="1:9" x14ac:dyDescent="0.25">
      <c r="C10" t="s">
        <v>828</v>
      </c>
    </row>
    <row r="11" spans="1:9" x14ac:dyDescent="0.25">
      <c r="C11" t="s">
        <v>845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/>
  <dimension ref="A1:B33"/>
  <sheetViews>
    <sheetView workbookViewId="0">
      <selection activeCell="D24" sqref="D24"/>
    </sheetView>
  </sheetViews>
  <sheetFormatPr defaultRowHeight="15.75" x14ac:dyDescent="0.25"/>
  <cols>
    <col min="1" max="1" width="31.375" customWidth="1"/>
    <col min="2" max="2" width="44.125" customWidth="1"/>
  </cols>
  <sheetData>
    <row r="1" spans="1:2" x14ac:dyDescent="0.25">
      <c r="A1" t="s">
        <v>783</v>
      </c>
      <c r="B1" t="s">
        <v>784</v>
      </c>
    </row>
    <row r="2" spans="1:2" x14ac:dyDescent="0.25">
      <c r="A2" s="46" t="s">
        <v>644</v>
      </c>
      <c r="B2" s="46" t="s">
        <v>638</v>
      </c>
    </row>
    <row r="3" spans="1:2" x14ac:dyDescent="0.25">
      <c r="A3" t="s">
        <v>912</v>
      </c>
      <c r="B3" t="s">
        <v>943</v>
      </c>
    </row>
    <row r="4" spans="1:2" x14ac:dyDescent="0.25">
      <c r="A4" t="s">
        <v>913</v>
      </c>
      <c r="B4" t="s">
        <v>944</v>
      </c>
    </row>
    <row r="5" spans="1:2" x14ac:dyDescent="0.25">
      <c r="A5" t="s">
        <v>914</v>
      </c>
      <c r="B5" t="s">
        <v>945</v>
      </c>
    </row>
    <row r="6" spans="1:2" x14ac:dyDescent="0.25">
      <c r="A6" t="s">
        <v>915</v>
      </c>
      <c r="B6" t="s">
        <v>946</v>
      </c>
    </row>
    <row r="7" spans="1:2" x14ac:dyDescent="0.25">
      <c r="A7" t="s">
        <v>916</v>
      </c>
      <c r="B7" t="s">
        <v>947</v>
      </c>
    </row>
    <row r="8" spans="1:2" x14ac:dyDescent="0.25">
      <c r="A8" t="s">
        <v>917</v>
      </c>
      <c r="B8" t="s">
        <v>948</v>
      </c>
    </row>
    <row r="9" spans="1:2" x14ac:dyDescent="0.25">
      <c r="A9" t="s">
        <v>918</v>
      </c>
      <c r="B9" t="s">
        <v>949</v>
      </c>
    </row>
    <row r="10" spans="1:2" x14ac:dyDescent="0.25">
      <c r="A10" t="s">
        <v>919</v>
      </c>
      <c r="B10" t="s">
        <v>950</v>
      </c>
    </row>
    <row r="11" spans="1:2" x14ac:dyDescent="0.25">
      <c r="A11" t="s">
        <v>920</v>
      </c>
      <c r="B11" t="s">
        <v>951</v>
      </c>
    </row>
    <row r="12" spans="1:2" x14ac:dyDescent="0.25">
      <c r="A12" t="s">
        <v>921</v>
      </c>
      <c r="B12" t="s">
        <v>952</v>
      </c>
    </row>
    <row r="13" spans="1:2" x14ac:dyDescent="0.25">
      <c r="A13" t="s">
        <v>922</v>
      </c>
      <c r="B13" t="s">
        <v>953</v>
      </c>
    </row>
    <row r="14" spans="1:2" x14ac:dyDescent="0.25">
      <c r="A14" t="s">
        <v>923</v>
      </c>
      <c r="B14" t="s">
        <v>954</v>
      </c>
    </row>
    <row r="15" spans="1:2" x14ac:dyDescent="0.25">
      <c r="A15" t="s">
        <v>924</v>
      </c>
      <c r="B15" t="s">
        <v>955</v>
      </c>
    </row>
    <row r="16" spans="1:2" x14ac:dyDescent="0.25">
      <c r="A16" t="s">
        <v>925</v>
      </c>
      <c r="B16" t="s">
        <v>956</v>
      </c>
    </row>
    <row r="17" spans="1:2" x14ac:dyDescent="0.25">
      <c r="A17" t="s">
        <v>926</v>
      </c>
      <c r="B17" t="s">
        <v>957</v>
      </c>
    </row>
    <row r="18" spans="1:2" x14ac:dyDescent="0.25">
      <c r="A18" t="s">
        <v>927</v>
      </c>
      <c r="B18" t="s">
        <v>958</v>
      </c>
    </row>
    <row r="19" spans="1:2" x14ac:dyDescent="0.25">
      <c r="A19" t="s">
        <v>928</v>
      </c>
      <c r="B19" t="s">
        <v>959</v>
      </c>
    </row>
    <row r="20" spans="1:2" x14ac:dyDescent="0.25">
      <c r="A20" t="s">
        <v>929</v>
      </c>
      <c r="B20" t="s">
        <v>960</v>
      </c>
    </row>
    <row r="21" spans="1:2" x14ac:dyDescent="0.25">
      <c r="A21" t="s">
        <v>930</v>
      </c>
      <c r="B21" t="s">
        <v>961</v>
      </c>
    </row>
    <row r="22" spans="1:2" x14ac:dyDescent="0.25">
      <c r="A22" t="s">
        <v>931</v>
      </c>
      <c r="B22" t="s">
        <v>962</v>
      </c>
    </row>
    <row r="23" spans="1:2" x14ac:dyDescent="0.25">
      <c r="A23" t="s">
        <v>932</v>
      </c>
      <c r="B23" t="s">
        <v>963</v>
      </c>
    </row>
    <row r="24" spans="1:2" x14ac:dyDescent="0.25">
      <c r="A24" t="s">
        <v>933</v>
      </c>
      <c r="B24" t="s">
        <v>964</v>
      </c>
    </row>
    <row r="25" spans="1:2" x14ac:dyDescent="0.25">
      <c r="A25" t="s">
        <v>934</v>
      </c>
      <c r="B25" t="s">
        <v>965</v>
      </c>
    </row>
    <row r="26" spans="1:2" x14ac:dyDescent="0.25">
      <c r="A26" t="s">
        <v>935</v>
      </c>
      <c r="B26" t="s">
        <v>966</v>
      </c>
    </row>
    <row r="27" spans="1:2" x14ac:dyDescent="0.25">
      <c r="A27" t="s">
        <v>936</v>
      </c>
      <c r="B27" t="s">
        <v>967</v>
      </c>
    </row>
    <row r="28" spans="1:2" x14ac:dyDescent="0.25">
      <c r="A28" t="s">
        <v>937</v>
      </c>
      <c r="B28" t="s">
        <v>968</v>
      </c>
    </row>
    <row r="29" spans="1:2" x14ac:dyDescent="0.25">
      <c r="A29" t="s">
        <v>938</v>
      </c>
      <c r="B29" t="s">
        <v>969</v>
      </c>
    </row>
    <row r="30" spans="1:2" x14ac:dyDescent="0.25">
      <c r="A30" t="s">
        <v>939</v>
      </c>
      <c r="B30" t="s">
        <v>970</v>
      </c>
    </row>
    <row r="31" spans="1:2" x14ac:dyDescent="0.25">
      <c r="A31" t="s">
        <v>940</v>
      </c>
      <c r="B31" t="s">
        <v>971</v>
      </c>
    </row>
    <row r="32" spans="1:2" x14ac:dyDescent="0.25">
      <c r="A32" t="s">
        <v>941</v>
      </c>
      <c r="B32" t="s">
        <v>972</v>
      </c>
    </row>
    <row r="33" spans="1:2" x14ac:dyDescent="0.25">
      <c r="A33" t="s">
        <v>942</v>
      </c>
      <c r="B33" t="s">
        <v>973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/>
  <dimension ref="A1:J21"/>
  <sheetViews>
    <sheetView topLeftCell="A9" workbookViewId="0">
      <selection activeCell="G19" sqref="G19"/>
    </sheetView>
  </sheetViews>
  <sheetFormatPr defaultRowHeight="15.75" x14ac:dyDescent="0.25"/>
  <sheetData>
    <row r="1" spans="1:9" x14ac:dyDescent="0.25">
      <c r="A1" t="s">
        <v>805</v>
      </c>
    </row>
    <row r="2" spans="1:9" x14ac:dyDescent="0.25">
      <c r="A2" s="46" t="s">
        <v>644</v>
      </c>
    </row>
    <row r="3" spans="1:9" x14ac:dyDescent="0.25">
      <c r="A3" t="s">
        <v>811</v>
      </c>
    </row>
    <row r="4" spans="1:9" x14ac:dyDescent="0.25">
      <c r="A4" t="s">
        <v>846</v>
      </c>
      <c r="F4" s="98"/>
      <c r="G4" s="98"/>
      <c r="H4" s="98"/>
      <c r="I4" s="98"/>
    </row>
    <row r="5" spans="1:9" x14ac:dyDescent="0.25">
      <c r="A5" t="s">
        <v>847</v>
      </c>
      <c r="F5" s="98"/>
      <c r="G5" s="98"/>
      <c r="H5" s="98"/>
      <c r="I5" s="98"/>
    </row>
    <row r="6" spans="1:9" x14ac:dyDescent="0.25">
      <c r="A6" t="s">
        <v>812</v>
      </c>
    </row>
    <row r="7" spans="1:9" x14ac:dyDescent="0.25">
      <c r="A7" t="s">
        <v>806</v>
      </c>
    </row>
    <row r="8" spans="1:9" x14ac:dyDescent="0.25">
      <c r="A8" t="s">
        <v>813</v>
      </c>
    </row>
    <row r="9" spans="1:9" x14ac:dyDescent="0.25">
      <c r="A9" t="s">
        <v>814</v>
      </c>
    </row>
    <row r="10" spans="1:9" x14ac:dyDescent="0.25">
      <c r="A10" t="s">
        <v>815</v>
      </c>
    </row>
    <row r="11" spans="1:9" x14ac:dyDescent="0.25">
      <c r="A11" t="s">
        <v>807</v>
      </c>
    </row>
    <row r="12" spans="1:9" x14ac:dyDescent="0.25">
      <c r="A12" t="s">
        <v>808</v>
      </c>
    </row>
    <row r="13" spans="1:9" x14ac:dyDescent="0.25">
      <c r="A13" t="s">
        <v>882</v>
      </c>
    </row>
    <row r="14" spans="1:9" x14ac:dyDescent="0.25">
      <c r="A14" t="s">
        <v>881</v>
      </c>
    </row>
    <row r="15" spans="1:9" x14ac:dyDescent="0.25">
      <c r="A15" t="s">
        <v>883</v>
      </c>
    </row>
    <row r="16" spans="1:9" x14ac:dyDescent="0.25">
      <c r="A16" t="s">
        <v>809</v>
      </c>
    </row>
    <row r="17" spans="1:10" x14ac:dyDescent="0.25">
      <c r="A17" t="s">
        <v>810</v>
      </c>
      <c r="H17" s="98"/>
      <c r="I17" s="98"/>
      <c r="J17" s="98"/>
    </row>
    <row r="18" spans="1:10" x14ac:dyDescent="0.25">
      <c r="A18" t="s">
        <v>836</v>
      </c>
    </row>
    <row r="19" spans="1:10" x14ac:dyDescent="0.25">
      <c r="A19" t="s">
        <v>848</v>
      </c>
    </row>
    <row r="20" spans="1:10" x14ac:dyDescent="0.25">
      <c r="A20" t="s">
        <v>849</v>
      </c>
    </row>
    <row r="21" spans="1:10" x14ac:dyDescent="0.25">
      <c r="A21" s="116" t="s">
        <v>837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2"/>
  <dimension ref="A1:G13"/>
  <sheetViews>
    <sheetView topLeftCell="A6" workbookViewId="0">
      <selection activeCell="J11" sqref="J11"/>
    </sheetView>
  </sheetViews>
  <sheetFormatPr defaultRowHeight="15.75" x14ac:dyDescent="0.25"/>
  <cols>
    <col min="1" max="1" width="38.625" customWidth="1"/>
    <col min="2" max="2" width="18.25" customWidth="1"/>
    <col min="3" max="3" width="10.625" bestFit="1" customWidth="1"/>
  </cols>
  <sheetData>
    <row r="1" spans="1:7" x14ac:dyDescent="0.25">
      <c r="A1" s="1" t="s">
        <v>790</v>
      </c>
      <c r="B1" s="1"/>
      <c r="C1" s="1" t="s">
        <v>800</v>
      </c>
      <c r="D1" s="1"/>
      <c r="E1" s="1"/>
      <c r="F1" s="1"/>
      <c r="G1" s="1"/>
    </row>
    <row r="2" spans="1:7" x14ac:dyDescent="0.25">
      <c r="A2" s="46" t="s">
        <v>644</v>
      </c>
      <c r="B2" s="87"/>
      <c r="C2" s="46" t="s">
        <v>644</v>
      </c>
      <c r="D2" s="87"/>
      <c r="E2" s="87"/>
      <c r="F2" s="87"/>
      <c r="G2" s="87"/>
    </row>
    <row r="3" spans="1:7" x14ac:dyDescent="0.25">
      <c r="A3" s="97" t="s">
        <v>791</v>
      </c>
      <c r="B3" s="87"/>
      <c r="C3" s="87" t="s">
        <v>801</v>
      </c>
      <c r="D3" s="87"/>
      <c r="F3" s="87"/>
      <c r="G3" s="87"/>
    </row>
    <row r="4" spans="1:7" x14ac:dyDescent="0.25">
      <c r="A4" s="97" t="s">
        <v>792</v>
      </c>
      <c r="C4" s="87" t="s">
        <v>974</v>
      </c>
      <c r="F4" s="87"/>
      <c r="G4" s="87"/>
    </row>
    <row r="5" spans="1:7" ht="31.5" x14ac:dyDescent="0.25">
      <c r="A5" s="97" t="s">
        <v>793</v>
      </c>
      <c r="C5" s="87" t="s">
        <v>975</v>
      </c>
    </row>
    <row r="6" spans="1:7" ht="31.5" x14ac:dyDescent="0.25">
      <c r="A6" s="97" t="s">
        <v>794</v>
      </c>
      <c r="C6" s="87" t="s">
        <v>976</v>
      </c>
    </row>
    <row r="7" spans="1:7" x14ac:dyDescent="0.25">
      <c r="A7" s="97" t="s">
        <v>795</v>
      </c>
      <c r="C7" s="87" t="s">
        <v>977</v>
      </c>
    </row>
    <row r="8" spans="1:7" ht="31.5" x14ac:dyDescent="0.25">
      <c r="A8" s="97" t="s">
        <v>796</v>
      </c>
      <c r="C8" s="87" t="s">
        <v>978</v>
      </c>
    </row>
    <row r="9" spans="1:7" x14ac:dyDescent="0.25">
      <c r="A9" s="97" t="s">
        <v>797</v>
      </c>
      <c r="C9" s="87" t="s">
        <v>979</v>
      </c>
    </row>
    <row r="10" spans="1:7" x14ac:dyDescent="0.25">
      <c r="A10" s="97" t="s">
        <v>798</v>
      </c>
      <c r="C10" s="87" t="s">
        <v>802</v>
      </c>
    </row>
    <row r="11" spans="1:7" ht="31.5" x14ac:dyDescent="0.25">
      <c r="A11" s="97" t="s">
        <v>799</v>
      </c>
      <c r="C11" s="87" t="s">
        <v>980</v>
      </c>
    </row>
    <row r="12" spans="1:7" ht="31.5" x14ac:dyDescent="0.25">
      <c r="A12" s="97" t="s">
        <v>862</v>
      </c>
      <c r="C12" t="s">
        <v>803</v>
      </c>
    </row>
    <row r="13" spans="1:7" x14ac:dyDescent="0.25">
      <c r="C13" t="s">
        <v>804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3"/>
  <dimension ref="A1:A7"/>
  <sheetViews>
    <sheetView workbookViewId="0">
      <selection activeCell="G5" sqref="G5"/>
    </sheetView>
  </sheetViews>
  <sheetFormatPr defaultRowHeight="15.75" x14ac:dyDescent="0.25"/>
  <sheetData>
    <row r="1" spans="1:1" x14ac:dyDescent="0.25">
      <c r="A1" t="s">
        <v>872</v>
      </c>
    </row>
    <row r="2" spans="1:1" x14ac:dyDescent="0.25">
      <c r="A2" s="46" t="s">
        <v>432</v>
      </c>
    </row>
    <row r="3" spans="1:1" x14ac:dyDescent="0.25">
      <c r="A3" t="s">
        <v>870</v>
      </c>
    </row>
    <row r="4" spans="1:1" x14ac:dyDescent="0.25">
      <c r="A4" t="s">
        <v>871</v>
      </c>
    </row>
    <row r="5" spans="1:1" x14ac:dyDescent="0.25">
      <c r="A5" t="s">
        <v>887</v>
      </c>
    </row>
    <row r="6" spans="1:1" x14ac:dyDescent="0.25">
      <c r="A6" t="s">
        <v>878</v>
      </c>
    </row>
    <row r="7" spans="1:1" x14ac:dyDescent="0.25">
      <c r="A7" t="s">
        <v>879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4"/>
  <dimension ref="A1:I8"/>
  <sheetViews>
    <sheetView workbookViewId="0">
      <selection activeCell="A2" sqref="A2"/>
    </sheetView>
  </sheetViews>
  <sheetFormatPr defaultRowHeight="15.75" x14ac:dyDescent="0.25"/>
  <cols>
    <col min="1" max="2" width="62" bestFit="1" customWidth="1"/>
    <col min="4" max="4" width="13" customWidth="1"/>
    <col min="6" max="6" width="20.375" customWidth="1"/>
    <col min="8" max="8" width="48.5" customWidth="1"/>
    <col min="9" max="9" width="24.75" customWidth="1"/>
  </cols>
  <sheetData>
    <row r="1" spans="1:9" x14ac:dyDescent="0.25">
      <c r="A1" s="1" t="s">
        <v>758</v>
      </c>
      <c r="B1" s="1" t="s">
        <v>840</v>
      </c>
      <c r="D1" s="1" t="s">
        <v>841</v>
      </c>
      <c r="F1" s="1" t="s">
        <v>856</v>
      </c>
      <c r="G1" s="1" t="s">
        <v>857</v>
      </c>
      <c r="H1" s="1" t="s">
        <v>840</v>
      </c>
      <c r="I1" s="1" t="s">
        <v>842</v>
      </c>
    </row>
    <row r="2" spans="1:9" x14ac:dyDescent="0.25">
      <c r="A2" s="46" t="s">
        <v>432</v>
      </c>
      <c r="B2" s="46" t="s">
        <v>432</v>
      </c>
      <c r="D2" s="46" t="s">
        <v>432</v>
      </c>
      <c r="F2" t="s">
        <v>857</v>
      </c>
      <c r="H2" t="s">
        <v>291</v>
      </c>
      <c r="I2" t="s">
        <v>868</v>
      </c>
    </row>
    <row r="3" spans="1:9" x14ac:dyDescent="0.25">
      <c r="A3" t="s">
        <v>838</v>
      </c>
      <c r="B3" t="s">
        <v>620</v>
      </c>
      <c r="D3" t="s">
        <v>843</v>
      </c>
      <c r="F3" t="s">
        <v>840</v>
      </c>
      <c r="H3" t="s">
        <v>283</v>
      </c>
      <c r="I3" t="s">
        <v>869</v>
      </c>
    </row>
    <row r="4" spans="1:9" x14ac:dyDescent="0.25">
      <c r="A4" t="s">
        <v>839</v>
      </c>
      <c r="B4" t="s">
        <v>621</v>
      </c>
      <c r="D4" t="s">
        <v>844</v>
      </c>
      <c r="F4" t="s">
        <v>842</v>
      </c>
      <c r="H4" t="s">
        <v>855</v>
      </c>
      <c r="I4" t="s">
        <v>853</v>
      </c>
    </row>
    <row r="5" spans="1:9" x14ac:dyDescent="0.25">
      <c r="H5" t="s">
        <v>867</v>
      </c>
      <c r="I5" t="s">
        <v>852</v>
      </c>
    </row>
    <row r="6" spans="1:9" x14ac:dyDescent="0.25">
      <c r="H6" t="s">
        <v>866</v>
      </c>
      <c r="I6" t="s">
        <v>854</v>
      </c>
    </row>
    <row r="7" spans="1:9" x14ac:dyDescent="0.25">
      <c r="H7" t="s">
        <v>865</v>
      </c>
      <c r="I7" t="s">
        <v>290</v>
      </c>
    </row>
    <row r="8" spans="1:9" x14ac:dyDescent="0.25">
      <c r="H8" t="s">
        <v>126</v>
      </c>
      <c r="I8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20</vt:i4>
      </vt:variant>
      <vt:variant>
        <vt:lpstr>Intervalli denominati</vt:lpstr>
      </vt:variant>
      <vt:variant>
        <vt:i4>3</vt:i4>
      </vt:variant>
    </vt:vector>
  </HeadingPairs>
  <TitlesOfParts>
    <vt:vector size="23" baseType="lpstr">
      <vt:lpstr>Privacy Policy</vt:lpstr>
      <vt:lpstr>Introduzione</vt:lpstr>
      <vt:lpstr>Indice</vt:lpstr>
      <vt:lpstr>Info generali</vt:lpstr>
      <vt:lpstr>Partenariato</vt:lpstr>
      <vt:lpstr>Obiettivi PSP e UE</vt:lpstr>
      <vt:lpstr>INNOVAZIONE 1</vt:lpstr>
      <vt:lpstr>INNOVAZIONE 2</vt:lpstr>
      <vt:lpstr>INNOVAZIONE 3</vt:lpstr>
      <vt:lpstr>Attività e Costi</vt:lpstr>
      <vt:lpstr>Piano finanziario generale</vt:lpstr>
      <vt:lpstr>Quadro logico</vt:lpstr>
      <vt:lpstr>Materiali</vt:lpstr>
      <vt:lpstr>Settore</vt:lpstr>
      <vt:lpstr>Info Gen</vt:lpstr>
      <vt:lpstr>Keyword</vt:lpstr>
      <vt:lpstr>Partner</vt:lpstr>
      <vt:lpstr>Obiettivi</vt:lpstr>
      <vt:lpstr>Attività</vt:lpstr>
      <vt:lpstr>Trasferibilità e Diss.</vt:lpstr>
      <vt:lpstr>Azione</vt:lpstr>
      <vt:lpstr>Disseminazione</vt:lpstr>
      <vt:lpstr>Divulgazione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di Microsoft Office</dc:creator>
  <cp:lastModifiedBy>Silvia Poddesu</cp:lastModifiedBy>
  <cp:lastPrinted>2019-06-17T13:36:05Z</cp:lastPrinted>
  <dcterms:created xsi:type="dcterms:W3CDTF">2017-01-27T08:35:35Z</dcterms:created>
  <dcterms:modified xsi:type="dcterms:W3CDTF">2025-01-09T10:03:00Z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18c1f310-0024-4b25-b26b-c9e40a089d18</vt:lpwstr>
  </property>
</Properties>
</file>