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pers.local\DG\ATTIVITA’ CONDIVISA DG PERSONALE\DATI COMPARTO UNICO\Moduli e Vademecum e lettera trasmissione v 3.8.2026\"/>
    </mc:Choice>
  </mc:AlternateContent>
  <xr:revisionPtr revIDLastSave="0" documentId="13_ncr:1_{83752BFD-4926-4BC6-BCFD-4A51306C0ED5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Modulo 1" sheetId="1" r:id="rId1"/>
    <sheet name="GUIDA" sheetId="2" r:id="rId2"/>
    <sheet name="ANAGRAFICA ENTI" sheetId="3" r:id="rId3"/>
    <sheet name="CONTROLLI" sheetId="4" r:id="rId4"/>
  </sheets>
  <definedNames>
    <definedName name="anag">'ANAGRAFICA ENTI'!$A$2:$A$430</definedName>
    <definedName name="_xlnm.Print_Area" localSheetId="3">CONTROLLI!$A$1:$E$32</definedName>
    <definedName name="_xlnm.Print_Area" localSheetId="1">GUIDA!$A$1:$C$30</definedName>
    <definedName name="_xlnm.Print_Area" localSheetId="0">'Modulo 1'!$A$1:$M$60</definedName>
    <definedName name="STATO_CODICE">CONTROLLI!$C$8</definedName>
    <definedName name="STATO_MODULO" localSheetId="0">'Modulo 1'!$K$2</definedName>
    <definedName name="STATO_MODULO">'Modulo 1'!$K$2</definedName>
  </definedNames>
  <calcPr calcId="191028" iterateDelta="1E-4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27" i="4"/>
  <c r="E26" i="4"/>
  <c r="E25" i="4"/>
  <c r="E23" i="4"/>
  <c r="E22" i="4"/>
  <c r="E21" i="4"/>
  <c r="E20" i="4"/>
  <c r="E19" i="4"/>
  <c r="E18" i="4"/>
  <c r="E17" i="4"/>
  <c r="E16" i="4"/>
  <c r="E15" i="4"/>
  <c r="E14" i="4"/>
  <c r="E13" i="4"/>
  <c r="E12" i="4"/>
  <c r="I3" i="1" s="1"/>
  <c r="E11" i="4"/>
  <c r="C7" i="4"/>
  <c r="C3" i="4"/>
  <c r="L6" i="1" s="1"/>
  <c r="H59" i="1"/>
  <c r="D59" i="1"/>
  <c r="H54" i="1"/>
  <c r="H52" i="1"/>
  <c r="G52" i="1"/>
  <c r="H51" i="1"/>
  <c r="H50" i="1"/>
  <c r="H49" i="1"/>
  <c r="H48" i="1"/>
  <c r="H47" i="1"/>
  <c r="H43" i="1"/>
  <c r="H42" i="1"/>
  <c r="G41" i="1"/>
  <c r="I39" i="1"/>
  <c r="H39" i="1"/>
  <c r="G39" i="1"/>
  <c r="F39" i="1"/>
  <c r="E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7" i="1"/>
  <c r="I6" i="1"/>
  <c r="I5" i="1"/>
  <c r="I4" i="1"/>
  <c r="I2" i="1"/>
  <c r="C35" i="2"/>
  <c r="E24" i="4" l="1"/>
  <c r="H44" i="1" s="1"/>
  <c r="G45" i="1"/>
  <c r="C6" i="4" l="1"/>
  <c r="L7" i="1" s="1"/>
  <c r="C5" i="4"/>
  <c r="K2" i="1" l="1"/>
  <c r="C4" i="2" s="1"/>
  <c r="C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Servizio Sistemi — RAS</author>
  </authors>
  <commentList>
    <comment ref="J2" authorId="0" shapeId="0" xr:uid="{00000000-0006-0000-0000-000001000000}">
      <text>
        <r>
          <rPr>
            <sz val="11"/>
            <color theme="1"/>
            <rFont val="Aptos Narrow"/>
            <family val="2"/>
            <charset val="1"/>
          </rPr>
          <t>PASSO 1 — Dati generali: scegli l'Ente dalla tendina e completa i recapiti. Ripeti la denominazione identica nell'ultima riga come conferma.</t>
        </r>
      </text>
    </comment>
    <comment ref="J14" authorId="0" shapeId="0" xr:uid="{00000000-0006-0000-0000-000002000000}">
      <text>
        <r>
          <rPr>
            <sz val="11"/>
            <color theme="1"/>
            <rFont val="Aptos Narrow"/>
            <family val="2"/>
            <charset val="1"/>
          </rPr>
          <t>PASSO 2 — Consistenza del personale (dati 1-4): compila tutte le 25 righe per le 4 colonne. Indica 0 se il profilo non è presente. Esclusi dirigenti e segretari comunali.</t>
        </r>
      </text>
    </comment>
    <comment ref="J42" authorId="0" shapeId="0" xr:uid="{00000000-0006-0000-0000-000003000000}">
      <text>
        <r>
          <rPr>
            <sz val="11"/>
            <color theme="1"/>
            <rFont val="Aptos Narrow"/>
            <family val="2"/>
            <charset val="1"/>
          </rPr>
          <t>PASSO 3 — Fondo risorse decentrate 2026 (dati 6, 7 e 8). Le voci 5 e 9 sono automatiche. Importi al netto di oneri riflessi e IRAP.</t>
        </r>
      </text>
    </comment>
    <comment ref="J47" authorId="0" shapeId="0" xr:uid="{00000000-0006-0000-0000-000004000000}">
      <text>
        <r>
          <rPr>
            <sz val="11"/>
            <color theme="1"/>
            <rFont val="Aptos Narrow"/>
            <family val="2"/>
            <charset val="1"/>
          </rPr>
          <t>PASSO 4 — Altre voci di spesa fuori dal fondo (dati 10-14). Indica 0 se assenti.</t>
        </r>
      </text>
    </comment>
    <comment ref="J54" authorId="0" shapeId="0" xr:uid="{00000000-0006-0000-0000-000005000000}">
      <text>
        <r>
          <rPr>
            <sz val="11"/>
            <color theme="1"/>
            <rFont val="Aptos Narrow"/>
            <family val="2"/>
            <charset val="1"/>
          </rPr>
          <t>PASSO 5 — Dato 15: aliquota media oneri riflessi/IRAP pagata nel 2025, arrotondata al secondo decimale (es. 32,50%).</t>
        </r>
      </text>
    </comment>
    <comment ref="J59" authorId="0" shapeId="0" xr:uid="{00000000-0006-0000-0000-000006000000}">
      <text>
        <r>
          <rPr>
            <sz val="11"/>
            <color theme="1"/>
            <rFont val="Aptos Narrow"/>
            <family val="2"/>
            <charset val="1"/>
          </rPr>
          <t>PASSO 6 — Indica la data e il nominativo del Responsabile della compilazione. Quando il riquadro di stato è VERDE — PRONTO ALLA TRASMISSIONE, salva il file, apponi la firma digitale e invialo alla casella PEC dedicata.</t>
        </r>
      </text>
    </comment>
  </commentList>
</comments>
</file>

<file path=xl/sharedStrings.xml><?xml version="1.0" encoding="utf-8"?>
<sst xmlns="http://schemas.openxmlformats.org/spreadsheetml/2006/main" count="1011" uniqueCount="572">
  <si>
    <t>SEZIONE 1 - DATI GENERALI DELL'ENTE</t>
  </si>
  <si>
    <t>STATO DI COMPILAZIONE</t>
  </si>
  <si>
    <t>ELENCO ENTI (colonna di servizio — non modificare)</t>
  </si>
  <si>
    <t>Denominazione Ente</t>
  </si>
  <si>
    <t>PASSO 1</t>
  </si>
  <si>
    <t>COMUNE DI ABBASANTA</t>
  </si>
  <si>
    <t>Codice fiscale</t>
  </si>
  <si>
    <t>COMUNE DI AGGIUS</t>
  </si>
  <si>
    <t>Il Responsabile della compilazione</t>
  </si>
  <si>
    <t>COMUNE DI AGLIENTU</t>
  </si>
  <si>
    <t>Recapito telefonico</t>
  </si>
  <si>
    <t>COMUNE DI AIDOMAGGIORE</t>
  </si>
  <si>
    <t>Indirizzo PEC</t>
  </si>
  <si>
    <t>Campi compilati</t>
  </si>
  <si>
    <t>COMUNE DI ALÀ DEI SARDI</t>
  </si>
  <si>
    <t>Indirizzo Email</t>
  </si>
  <si>
    <t>Controlli superati</t>
  </si>
  <si>
    <t>COMUNE DI ALBAGIARA</t>
  </si>
  <si>
    <t>Il modulo è trasmissibile via PEC soltanto nello stato PRONTO ALLA TRASMISSIONE.</t>
  </si>
  <si>
    <t>COMUNE DI ALES</t>
  </si>
  <si>
    <t>COMUNE DI ALGHERO</t>
  </si>
  <si>
    <t>COMUNE DI ALLAI</t>
  </si>
  <si>
    <t>SEZIONE 2 - DATI PERSONALE NON DIRIGENTE E SPESA</t>
  </si>
  <si>
    <t>COMUNE DI ANELA</t>
  </si>
  <si>
    <t>CONSISTENZA DEL PERSONALE NON DIRIGENTE E VOCI RETRIBUTIVE TRATTAMENTO FISSO</t>
  </si>
  <si>
    <t>AREE</t>
  </si>
  <si>
    <t>COMUNE DI ARBOREA</t>
  </si>
  <si>
    <t>Totale Dipendenti a tempo indeterminato al 31.12.2025</t>
  </si>
  <si>
    <t xml:space="preserve">Unità medie a tempo determinato dell'anno 2025 </t>
  </si>
  <si>
    <t>Valore complessivo annuo delle posizioni economiche in godimento mantenuto a titolo di differenziale stipendiale a seguito dell'entrata in vigore del nuovo sistema di classificazione al 31.12.2025 (comma 3 lett. b art. 78 ccnl 2019-2021)</t>
  </si>
  <si>
    <t>Valore complessivo annuo delle retribuzioni individuali di anzianita' in godimento al 31.12.2025 (art. 73 comma 1 lett. b) ccnl 2019-2021)</t>
  </si>
  <si>
    <t>Esito</t>
  </si>
  <si>
    <t>COMUNE DI ARBUS</t>
  </si>
  <si>
    <t>Funzionari ed elevata qualificazione (livello iniziale senza differenziali)</t>
  </si>
  <si>
    <t>PASSO 2</t>
  </si>
  <si>
    <t>COMUNE DI ARDARA</t>
  </si>
  <si>
    <t>Funzionari ed elevata qualificazione (I Fascia/differenziale)</t>
  </si>
  <si>
    <t>COMUNE DI ARDAULI</t>
  </si>
  <si>
    <t>Funzionari ed elevata qualificazione (II Fascia/differenziale)</t>
  </si>
  <si>
    <t>COMUNE DI ARITZO</t>
  </si>
  <si>
    <t>Funzionari ed elevata qualificazione (III Fascia/differenziale)</t>
  </si>
  <si>
    <t>COMUNE DI ARMUNGIA</t>
  </si>
  <si>
    <t>Funzionari ed elevata qualificazione (IV Fascia/differenziale)</t>
  </si>
  <si>
    <t>COMUNE DI ARZACHENA</t>
  </si>
  <si>
    <t>Funzionari ed elevata qualificazione (V Fascia/differenziale)</t>
  </si>
  <si>
    <t>COMUNE DI ARZANA</t>
  </si>
  <si>
    <t>Funzionari ed elevata qualificazione (VI Fascia/differenziale)</t>
  </si>
  <si>
    <t>COMUNE DI ASSEMINI</t>
  </si>
  <si>
    <t>Istruttori  (livello iniziale senza differenziali)</t>
  </si>
  <si>
    <t>COMUNE DI ASSOLO</t>
  </si>
  <si>
    <t>Istruttori  (I Fascia/differenziale)</t>
  </si>
  <si>
    <t>COMUNE DI ASUNI</t>
  </si>
  <si>
    <t>Istruttori  (II Fascia/differenziale)</t>
  </si>
  <si>
    <t>COMUNE DI ATZARA</t>
  </si>
  <si>
    <t>Istruttori  (III Fascia/differenziale)</t>
  </si>
  <si>
    <t>COMUNE DI AUSTIS</t>
  </si>
  <si>
    <t>Istruttori  (IV Fascia/differenziale)</t>
  </si>
  <si>
    <t>COMUNE DI BADESI</t>
  </si>
  <si>
    <t>Istruttori  (V Fascia/differenziale)</t>
  </si>
  <si>
    <t>COMUNE DI BALLAO</t>
  </si>
  <si>
    <t>Operatori esperti   (livello iniziale senza differenziali)</t>
  </si>
  <si>
    <t>COMUNE DI BANARI</t>
  </si>
  <si>
    <t>Operatori esperti (I Fascia/differenziale)</t>
  </si>
  <si>
    <t>COMUNE DI BARADILI</t>
  </si>
  <si>
    <t>Operatori esperti (II Fascia/differenziale)</t>
  </si>
  <si>
    <t>COMUNE DI BARATILI SAN PIETRO</t>
  </si>
  <si>
    <t>Operatori esperti (III Fascia/differenziale)</t>
  </si>
  <si>
    <t>COMUNE DI BARESSA</t>
  </si>
  <si>
    <t>Operatori esperti (IV Fascia/differenziale)</t>
  </si>
  <si>
    <t>COMUNE DI BARI SARDO</t>
  </si>
  <si>
    <t>Operatori esperti (V Fascia/differenziale)</t>
  </si>
  <si>
    <t>COMUNE DI BARRALI</t>
  </si>
  <si>
    <t>Operatori  (livello iniziale senza differenziali)</t>
  </si>
  <si>
    <t>COMUNE DI BARUMINI</t>
  </si>
  <si>
    <t>Operatori (I Fascia/differenziale)</t>
  </si>
  <si>
    <t>COMUNE DI BAULADU</t>
  </si>
  <si>
    <t>Operatori (II Fascia/differenziale)</t>
  </si>
  <si>
    <t>COMUNE DI BAUNEI</t>
  </si>
  <si>
    <t>Operatori (III Fascia/differenziale)</t>
  </si>
  <si>
    <t>COMUNE DI BELVÌ</t>
  </si>
  <si>
    <t>Operatori (IV Fascia/differenziale)</t>
  </si>
  <si>
    <t>COMUNE DI BENETUTTI</t>
  </si>
  <si>
    <t>Operatori (V Fascia/differenziale)</t>
  </si>
  <si>
    <t>COMUNE DI BERCHIDDA</t>
  </si>
  <si>
    <t>TOTALE</t>
  </si>
  <si>
    <t>COMUNE DI BESSUDE</t>
  </si>
  <si>
    <t>COMUNE DI BIDONÌ</t>
  </si>
  <si>
    <t xml:space="preserve">FONDO RISORSE DECENTRATE ANNO 2026 AL NETTO DEGLI ONERI RIFLESSI E DELL'IRAP </t>
  </si>
  <si>
    <t>Totale fondo risorse decentrate anno 2026 (6 + 7)</t>
  </si>
  <si>
    <t>COMUNE DI BIRORI</t>
  </si>
  <si>
    <t>di cui: importo parte stabile del fondo risorse decentrate 2026</t>
  </si>
  <si>
    <t>PASSO 3</t>
  </si>
  <si>
    <t>COMUNE DI BITTI</t>
  </si>
  <si>
    <t>di cui : importo parte variabile del fondo risorse decentrate 2026</t>
  </si>
  <si>
    <t>COMUNE DI BOLOTANA</t>
  </si>
  <si>
    <t>decurtazione applicata per il rispetto al limite di spesa ai sensi dell'art. 23 comma 2 d. lgs 75/2017</t>
  </si>
  <si>
    <t>COMUNE DI BONARCADO</t>
  </si>
  <si>
    <t>Importo del fondo 2026 spendibile (5 - 8)</t>
  </si>
  <si>
    <t>COMUNE DI BONNANARO</t>
  </si>
  <si>
    <t xml:space="preserve"> </t>
  </si>
  <si>
    <t>COMUNE DI BONO</t>
  </si>
  <si>
    <t>PREVISIONE ALTRE VOCI DI SPESA A CARICO DEL BILANCIO (FUORI DAL FONDO RISORSE DECENTRATE ANNO 2026)</t>
  </si>
  <si>
    <t>previsione 2026 compensi lavoro straordinario ex art. 14 CCNL 1.4.1999</t>
  </si>
  <si>
    <t>PASSO 4</t>
  </si>
  <si>
    <t>COMUNE DI BONORVA</t>
  </si>
  <si>
    <t>previsione 2026 incarichi elevata qualificazione: retribuzioni di posizione  (art. 16 comma 6 CCNL 2022-2024)</t>
  </si>
  <si>
    <t>COMUNE DI BORONEDDU</t>
  </si>
  <si>
    <t>previsione 2026 incarichi elevata qualificazione: retribuzioni di risultato (art. 16 comma 6 CCNL 2022-2024)</t>
  </si>
  <si>
    <t>COMUNE DI BORORE</t>
  </si>
  <si>
    <t>previsione 2026 buoni pasto</t>
  </si>
  <si>
    <t>COMUNE DI BORTIGALI</t>
  </si>
  <si>
    <t>previsione 2026 altri compensi (anche eterofinanziati) non gravanti sul fondo risorse decentrate</t>
  </si>
  <si>
    <t>COMUNE DI BORTIGIADAS</t>
  </si>
  <si>
    <t>COMUNE DI BORUTTA</t>
  </si>
  <si>
    <t>COMUNE DI BOSA</t>
  </si>
  <si>
    <t>ALIQUOTA MEDIA ONERI RIFLESSI/IRAP</t>
  </si>
  <si>
    <t>aliquota media complessiva oneri riflessi/Irap a carico dell'Ente (nell'anno 2025)</t>
  </si>
  <si>
    <t>PASSO 5</t>
  </si>
  <si>
    <t>COMUNE DI BOTTIDDA</t>
  </si>
  <si>
    <t>COMUNE DI BUDDUSÒ</t>
  </si>
  <si>
    <t>COMUNE DI BUDONI</t>
  </si>
  <si>
    <t>COMUNE DI BUGGERRU</t>
  </si>
  <si>
    <t>COMUNE DI BULTEI</t>
  </si>
  <si>
    <t>Data</t>
  </si>
  <si>
    <t>PASSO 6</t>
  </si>
  <si>
    <t>COMUNE DI BULZI</t>
  </si>
  <si>
    <t>COMUNE DI BURCEI</t>
  </si>
  <si>
    <t>COMUNE DI BURGOS</t>
  </si>
  <si>
    <t>COMUNE DI BUSACHI</t>
  </si>
  <si>
    <t>COMUNE DI CABRAS</t>
  </si>
  <si>
    <t>COMUNE DI CAGLIARI</t>
  </si>
  <si>
    <t>COMUNE DI CALANGIANUS</t>
  </si>
  <si>
    <t>COMUNE DI CALASETTA</t>
  </si>
  <si>
    <t>COMUNE DI CAPOTERRA</t>
  </si>
  <si>
    <t>COMUNE DI CARBONIA</t>
  </si>
  <si>
    <t>COMUNE DI CARDEDU</t>
  </si>
  <si>
    <t>COMUNE DI CARGEGHE</t>
  </si>
  <si>
    <t>COMUNE DI CARLOFORTE</t>
  </si>
  <si>
    <t>COMUNE DI CASTELSARDO</t>
  </si>
  <si>
    <t>COMUNE DI CASTIADAS</t>
  </si>
  <si>
    <t>COMUNE DI CHEREMULE</t>
  </si>
  <si>
    <t>COMUNE DI CHIARAMONTI</t>
  </si>
  <si>
    <t>COMUNE DI CODRONGIANOS</t>
  </si>
  <si>
    <t>COMUNE DI COLLINAS</t>
  </si>
  <si>
    <t>COMUNE DI COSSOINE</t>
  </si>
  <si>
    <t>COMUNE DI CUGLIERI</t>
  </si>
  <si>
    <t>COMUNE DI CURCURIS</t>
  </si>
  <si>
    <t>COMUNE DI DECIMOMANNU</t>
  </si>
  <si>
    <t>COMUNE DI DECIMOPUTZU</t>
  </si>
  <si>
    <t>COMUNE DI DESULO</t>
  </si>
  <si>
    <t>COMUNE DI DOLIANOVA</t>
  </si>
  <si>
    <t>COMUNE DI DOMUS DE MARIA</t>
  </si>
  <si>
    <t>COMUNE DI DOMUSNOVAS</t>
  </si>
  <si>
    <t>COMUNE DI DONORI</t>
  </si>
  <si>
    <t>COMUNE DI DORGALI</t>
  </si>
  <si>
    <t>COMUNE DI DUALCHI</t>
  </si>
  <si>
    <t>COMUNE DI ELINI</t>
  </si>
  <si>
    <t>COMUNE DI ELMAS</t>
  </si>
  <si>
    <t>COMUNE DI ERULA</t>
  </si>
  <si>
    <t>COMUNE DI ESCALAPLANO</t>
  </si>
  <si>
    <t>COMUNE DI ESCOLCA</t>
  </si>
  <si>
    <t>COMUNE DI ESPORLATU</t>
  </si>
  <si>
    <t>COMUNE DI ESTERZILI</t>
  </si>
  <si>
    <t>COMUNE DI FLORINAS</t>
  </si>
  <si>
    <t>COMUNE DI FLUMINIMAGGIORE</t>
  </si>
  <si>
    <t>COMUNE DI FLUSSIO</t>
  </si>
  <si>
    <t>COMUNE DI FONNI</t>
  </si>
  <si>
    <t>COMUNE DI FORDONGIANUS</t>
  </si>
  <si>
    <t>COMUNE DI FURTEI</t>
  </si>
  <si>
    <t>COMUNE DI GADONI</t>
  </si>
  <si>
    <t>COMUNE DI GAIRO</t>
  </si>
  <si>
    <t>COMUNE DI GALTELLÌ</t>
  </si>
  <si>
    <t>COMUNE DI GAVOI</t>
  </si>
  <si>
    <t>COMUNE DI GENONI</t>
  </si>
  <si>
    <t>COMUNE DI GENURI</t>
  </si>
  <si>
    <t>COMUNE DI GERGEI</t>
  </si>
  <si>
    <t>COMUNE DI GESICO</t>
  </si>
  <si>
    <t>COMUNE DI GESTURI</t>
  </si>
  <si>
    <t>COMUNE DI GHILARZA</t>
  </si>
  <si>
    <t>COMUNE DI GIAVE</t>
  </si>
  <si>
    <t>COMUNE DI GIBA</t>
  </si>
  <si>
    <t>COMUNE DI GIRASOLE</t>
  </si>
  <si>
    <t>COMUNE DI GOLFO ARANCI</t>
  </si>
  <si>
    <t>COMUNE DI GONI</t>
  </si>
  <si>
    <t>COMUNE DI GONNESA</t>
  </si>
  <si>
    <t>COMUNE DI GONNOSCODINA</t>
  </si>
  <si>
    <t>COMUNE DI GONNOSFANADIGA</t>
  </si>
  <si>
    <t>COMUNE DI GONNOSNÒ</t>
  </si>
  <si>
    <t>COMUNE DI GONNOSTRAMATZA</t>
  </si>
  <si>
    <t>COMUNE DI GUAMAGGIORE</t>
  </si>
  <si>
    <t>COMUNE DI GUASILA</t>
  </si>
  <si>
    <t>COMUNE DI GUSPINI</t>
  </si>
  <si>
    <t>COMUNE DI IGLESIAS</t>
  </si>
  <si>
    <t>COMUNE DI ILBONO</t>
  </si>
  <si>
    <t>COMUNE DI ILLORAI</t>
  </si>
  <si>
    <t>COMUNE DI IRGOLI</t>
  </si>
  <si>
    <t>COMUNE DI ISILI</t>
  </si>
  <si>
    <t>COMUNE DI ITTIREDDU</t>
  </si>
  <si>
    <t>COMUNE DI ITTIRI</t>
  </si>
  <si>
    <t>COMUNE DI JERZU</t>
  </si>
  <si>
    <t>COMUNE DI LA MADDALENA</t>
  </si>
  <si>
    <t>COMUNE DI LACONI</t>
  </si>
  <si>
    <t>COMUNE DI LAERRU</t>
  </si>
  <si>
    <t>COMUNE DI LANUSEI</t>
  </si>
  <si>
    <t>COMUNE DI LAS PLASSAS</t>
  </si>
  <si>
    <t>COMUNE DI LEI</t>
  </si>
  <si>
    <t>COMUNE DI LOCERI</t>
  </si>
  <si>
    <t>COMUNE DI LOCULI</t>
  </si>
  <si>
    <t>COMUNE DI LODÈ</t>
  </si>
  <si>
    <t>COMUNE DI LODINE</t>
  </si>
  <si>
    <t>COMUNE DI LOIRI PORTO SAN PAOLO</t>
  </si>
  <si>
    <t>COMUNE DI LOTZORAI</t>
  </si>
  <si>
    <t>COMUNE DI LULA</t>
  </si>
  <si>
    <t>COMUNE DI LUNAMATRONA</t>
  </si>
  <si>
    <t>COMUNE DI LUOGOSANTO</t>
  </si>
  <si>
    <t>COMUNE DI LURAS</t>
  </si>
  <si>
    <t>COMUNE DI MACOMER</t>
  </si>
  <si>
    <t>COMUNE DI MAGOMADAS</t>
  </si>
  <si>
    <t>COMUNE DI MAMOIADA</t>
  </si>
  <si>
    <t>COMUNE DI MANDAS</t>
  </si>
  <si>
    <t>COMUNE DI  MARA</t>
  </si>
  <si>
    <t>COMUNE DI MARACALAGONIS</t>
  </si>
  <si>
    <t>COMUNE DI MARRUBIU</t>
  </si>
  <si>
    <t>COMUNE DI MARTIS</t>
  </si>
  <si>
    <t>COMUNE DI MASAINAS</t>
  </si>
  <si>
    <t>COMUNE DI MASULLAS</t>
  </si>
  <si>
    <t>COMUNE DI MEANA SARDO</t>
  </si>
  <si>
    <t>COMUNE DI MILIS</t>
  </si>
  <si>
    <t>COMUNE DI MODOLO</t>
  </si>
  <si>
    <t>COMUNE DI MOGORELLA</t>
  </si>
  <si>
    <t>COMUNE DI MOGORO</t>
  </si>
  <si>
    <t>COMUNE DI MONASTIR</t>
  </si>
  <si>
    <t>COMUNE DI MONSERRATO</t>
  </si>
  <si>
    <t>COMUNE DI MONTELEONE ROCCA DORIA</t>
  </si>
  <si>
    <t>COMUNE DI MONTI</t>
  </si>
  <si>
    <t>COMUNE DI MONTRESTA</t>
  </si>
  <si>
    <t>COMUNE DI MORES</t>
  </si>
  <si>
    <t>COMUNE DI MORGONGIORI</t>
  </si>
  <si>
    <t>COMUNE DI MURAVERA</t>
  </si>
  <si>
    <t>COMUNE DI MUROS</t>
  </si>
  <si>
    <t>COMUNE DI MUSEI</t>
  </si>
  <si>
    <t>COMUNE DI NARBOLIA</t>
  </si>
  <si>
    <t>COMUNE DI NARCAO</t>
  </si>
  <si>
    <t>COMUNE DI NEONELI</t>
  </si>
  <si>
    <t>COMUNE DI NORAGUGUME</t>
  </si>
  <si>
    <t>COMUNE DI NORBELLO</t>
  </si>
  <si>
    <t>COMUNE DI NUGHEDU SAN NICOLÒ</t>
  </si>
  <si>
    <t>COMUNE DI NUGHEDU SANTA VITTORIA</t>
  </si>
  <si>
    <t>COMUNE DI NULE</t>
  </si>
  <si>
    <t>COMUNE DI NULVI</t>
  </si>
  <si>
    <t>COMUNE DI NUORO</t>
  </si>
  <si>
    <t>COMUNE DI NURACHI</t>
  </si>
  <si>
    <t>COMUNE DI NURAGUS</t>
  </si>
  <si>
    <t>COMUNE DI NURALLAO</t>
  </si>
  <si>
    <t>COMUNE DI NURAMINIS</t>
  </si>
  <si>
    <t>COMUNE DI NURECI</t>
  </si>
  <si>
    <t>COMUNE DI NURRI</t>
  </si>
  <si>
    <t>COMUNE DI NUXIS</t>
  </si>
  <si>
    <t>COMUNE DI OLBIA</t>
  </si>
  <si>
    <t>COMUNE DI OLIENA</t>
  </si>
  <si>
    <t>COMUNE DI OLLASTRA</t>
  </si>
  <si>
    <t>COMUNE DI OLLOLAI</t>
  </si>
  <si>
    <t>COMUNE DI OLMEDO</t>
  </si>
  <si>
    <t>COMUNE DI OLZAI</t>
  </si>
  <si>
    <t>COMUNE DI ONANÌ</t>
  </si>
  <si>
    <t>COMUNE DI ONIFAI</t>
  </si>
  <si>
    <t>COMUNE DI ONIFERI</t>
  </si>
  <si>
    <t>COMUNE DI ORANI</t>
  </si>
  <si>
    <t>COMUNE DI ORGOSOLO</t>
  </si>
  <si>
    <t>COMUNE DI ORISTANO</t>
  </si>
  <si>
    <t>COMUNE DI OROSEI</t>
  </si>
  <si>
    <t>COMUNE DI OROTELLI</t>
  </si>
  <si>
    <t>COMUNE DI ORROLI</t>
  </si>
  <si>
    <t>COMUNE DI ORTACESUS</t>
  </si>
  <si>
    <t>COMUNE DI ORTUERI</t>
  </si>
  <si>
    <t>COMUNE DI ORUNE</t>
  </si>
  <si>
    <t>COMUNE DI OSCHIRI</t>
  </si>
  <si>
    <t>COMUNE DI OSIDDA</t>
  </si>
  <si>
    <t>COMUNE DI OSILO</t>
  </si>
  <si>
    <t>COMUNE DI OSINI</t>
  </si>
  <si>
    <t>COMUNE DI OSSI</t>
  </si>
  <si>
    <t>COMUNE DI OTTANA</t>
  </si>
  <si>
    <t>COMUNE DI OVODDA</t>
  </si>
  <si>
    <t>COMUNE DI OZIERI</t>
  </si>
  <si>
    <t>COMUNE DI PABILLONIS</t>
  </si>
  <si>
    <t>COMUNE DI PADRIA</t>
  </si>
  <si>
    <t>COMUNE DI PADRU</t>
  </si>
  <si>
    <t>COMUNE DI PALAU</t>
  </si>
  <si>
    <t>COMUNE DI PALMAS ARBOREA</t>
  </si>
  <si>
    <t>COMUNE DI PATTADA</t>
  </si>
  <si>
    <t>COMUNE DI PAU</t>
  </si>
  <si>
    <t>COMUNE DI PAULI ARBAREI</t>
  </si>
  <si>
    <t>COMUNE DI PAULILATINO</t>
  </si>
  <si>
    <t>COMUNE DI PERDASDEFOGU</t>
  </si>
  <si>
    <t>COMUNE DI PERDAXIUS</t>
  </si>
  <si>
    <t>COMUNE DI PERFUGAS</t>
  </si>
  <si>
    <t>COMUNE DI PIMENTEL</t>
  </si>
  <si>
    <t>COMUNE DI PISCINAS</t>
  </si>
  <si>
    <t>COMUNE DI PLOAGHE</t>
  </si>
  <si>
    <t>COMUNE DI POMPU</t>
  </si>
  <si>
    <t>COMUNE DI PORTO TORRES</t>
  </si>
  <si>
    <t>COMUNE DI PORTOSCUSO</t>
  </si>
  <si>
    <t>COMUNE DI POSADA</t>
  </si>
  <si>
    <t>COMUNE DI POZZOMAGGIORE</t>
  </si>
  <si>
    <t>COMUNE DI PULA</t>
  </si>
  <si>
    <t>COMUNE DI PUTIFIGARI</t>
  </si>
  <si>
    <t>COMUNE DI QUARTU SANT'ELENA</t>
  </si>
  <si>
    <t>COMUNE DI QUARTUCCIU</t>
  </si>
  <si>
    <t>COMUNE DI RIOLA SARDO</t>
  </si>
  <si>
    <t>COMUNE DI ROMANA</t>
  </si>
  <si>
    <t>COMUNE DI RUINAS</t>
  </si>
  <si>
    <t>COMUNE DI SADALI</t>
  </si>
  <si>
    <t>COMUNE DI SAGAMA</t>
  </si>
  <si>
    <t>COMUNE DI SAMASSI</t>
  </si>
  <si>
    <t>COMUNE DI SAMATZAI</t>
  </si>
  <si>
    <t>COMUNE DI SAMUGHEO</t>
  </si>
  <si>
    <t>COMUNE DI SAN BASILIO</t>
  </si>
  <si>
    <t>COMUNE DI SAN GAVINO MONREALE</t>
  </si>
  <si>
    <t>COMUNE DI SAN GIOVANNI SUERGIU</t>
  </si>
  <si>
    <t>COMUNE DI SAN NICOLÒ D'ARCIDANO</t>
  </si>
  <si>
    <t>COMUNE DI SAN NICOLÒ GERREI</t>
  </si>
  <si>
    <t>COMUNE DI SAN SPERATE</t>
  </si>
  <si>
    <t>COMUNE DI SAN TEODORO</t>
  </si>
  <si>
    <t>COMUNE DI SAN VERO MILIS</t>
  </si>
  <si>
    <t>COMUNE DI SAN VITO</t>
  </si>
  <si>
    <t>COMUNE DI SANLURI</t>
  </si>
  <si>
    <t>COMUNE DI SANTA GIUSTA</t>
  </si>
  <si>
    <t>COMUNE DI SANTA MARIA COGHINAS</t>
  </si>
  <si>
    <t>COMUNE DI SANTA TERESA GALLURA</t>
  </si>
  <si>
    <t>COMUNE DI SANTADI</t>
  </si>
  <si>
    <t>COMUNE DI SANT'ANDREA FRIUS</t>
  </si>
  <si>
    <t>COMUNE DI SANT'ANNA ARRESI</t>
  </si>
  <si>
    <t>COMUNE DI SANT'ANTIOCO</t>
  </si>
  <si>
    <t>COMUNE DI SANT'ANTONIO DI GALLURA</t>
  </si>
  <si>
    <t>COMUNE DI SANTU LUSSURGIU</t>
  </si>
  <si>
    <t>COMUNE DI SARDARA</t>
  </si>
  <si>
    <t>COMUNE DI SARROCH</t>
  </si>
  <si>
    <t>COMUNE DI SARULE</t>
  </si>
  <si>
    <t>COMUNE DI SASSARI</t>
  </si>
  <si>
    <t>COMUNE DI SCANO DI MONTIFERRO</t>
  </si>
  <si>
    <t>COMUNE DI SEDILO</t>
  </si>
  <si>
    <t>COMUNE DI SEDINI</t>
  </si>
  <si>
    <t>COMUNE DI SEGARIU</t>
  </si>
  <si>
    <t>COMUNE DI SELARGIUS</t>
  </si>
  <si>
    <t>COMUNE DI SELEGAS</t>
  </si>
  <si>
    <t>COMUNE DI SEMESTENE</t>
  </si>
  <si>
    <t>COMUNE DI SENEGHE</t>
  </si>
  <si>
    <t>COMUNE DI SENIS</t>
  </si>
  <si>
    <t>COMUNE DI SENNARIOLO</t>
  </si>
  <si>
    <t>COMUNE DI SENNORI</t>
  </si>
  <si>
    <t>COMUNE DI SENORBÌ</t>
  </si>
  <si>
    <t>COMUNE DI SERDIANA</t>
  </si>
  <si>
    <t>COMUNE DI SERRAMANNA</t>
  </si>
  <si>
    <t>COMUNE DI SERRENTI</t>
  </si>
  <si>
    <t>COMUNE DI SERRI</t>
  </si>
  <si>
    <t>COMUNE DI SESTU</t>
  </si>
  <si>
    <t>COMUNE DI SETTIMO SAN PIETRO</t>
  </si>
  <si>
    <t>COMUNE DI SETZU</t>
  </si>
  <si>
    <t>COMUNE DI SEUI</t>
  </si>
  <si>
    <t>COMUNE DI SEULO</t>
  </si>
  <si>
    <t>COMUNE DI SIAMAGGIORE</t>
  </si>
  <si>
    <t>COMUNE DI SIAMANNA</t>
  </si>
  <si>
    <t>COMUNE DI SIAPICCIA</t>
  </si>
  <si>
    <t>COMUNE DI SIDDI</t>
  </si>
  <si>
    <t>COMUNE DI SILANUS</t>
  </si>
  <si>
    <t>COMUNE DI SILIGO</t>
  </si>
  <si>
    <t>COMUNE DI SILIQUA</t>
  </si>
  <si>
    <t>COMUNE DI SILIUS</t>
  </si>
  <si>
    <t>COMUNE DI SIMALA</t>
  </si>
  <si>
    <t>COMUNE DI SIMAXIS</t>
  </si>
  <si>
    <t>COMUNE DI SINDIA</t>
  </si>
  <si>
    <t>COMUNE DI SINI</t>
  </si>
  <si>
    <t>COMUNE DI SINISCOLA</t>
  </si>
  <si>
    <t>COMUNE DI SINNAI</t>
  </si>
  <si>
    <t>COMUNE DI SIRIS</t>
  </si>
  <si>
    <t>COMUNE DI SIURGUS DONIGALA</t>
  </si>
  <si>
    <t>COMUNE DI SODDÌ</t>
  </si>
  <si>
    <t>COMUNE DI SOLARUSSA</t>
  </si>
  <si>
    <t>COMUNE DI SOLEMINIS</t>
  </si>
  <si>
    <t>COMUNE DI SORGONO</t>
  </si>
  <si>
    <t>COMUNE DI SORRADILE</t>
  </si>
  <si>
    <t>COMUNE DI SORSO</t>
  </si>
  <si>
    <t>COMUNE DI STINTINO</t>
  </si>
  <si>
    <t>COMUNE DI SUELLI</t>
  </si>
  <si>
    <t>COMUNE DI SUNI</t>
  </si>
  <si>
    <t>COMUNE DI TADASUNI</t>
  </si>
  <si>
    <t>COMUNE DI TALANA</t>
  </si>
  <si>
    <t>COMUNE DI TELTI</t>
  </si>
  <si>
    <t>COMUNE DI TEMPIO PAUSANIA</t>
  </si>
  <si>
    <t>COMUNE DI TERGU</t>
  </si>
  <si>
    <t>COMUNE DI TERRALBA</t>
  </si>
  <si>
    <t>COMUNE DI TERTENIA</t>
  </si>
  <si>
    <t>COMUNE DI TETI</t>
  </si>
  <si>
    <t>COMUNE DI TEULADA</t>
  </si>
  <si>
    <t>COMUNE DI THIESI</t>
  </si>
  <si>
    <t>COMUNE DI TIANA</t>
  </si>
  <si>
    <t>COMUNE DI TINNURA</t>
  </si>
  <si>
    <t>COMUNE DI TISSI</t>
  </si>
  <si>
    <t>COMUNE DI TONARA</t>
  </si>
  <si>
    <t>COMUNE DI TORPÈ</t>
  </si>
  <si>
    <t>COMUNE DI TORRALBA</t>
  </si>
  <si>
    <t>COMUNE DI TORTOLÌ</t>
  </si>
  <si>
    <t>COMUNE DI TRAMATZA</t>
  </si>
  <si>
    <t>COMUNE DI TRATALIAS</t>
  </si>
  <si>
    <t>COMUNE DI TRESNURAGHES</t>
  </si>
  <si>
    <t>COMUNE DI TRIEI</t>
  </si>
  <si>
    <t>COMUNE DI TRINITÀ D'AGULTU E VIGNOLA</t>
  </si>
  <si>
    <t>COMUNE DI TUILI</t>
  </si>
  <si>
    <t>COMUNE DI TULA</t>
  </si>
  <si>
    <t>COMUNE DI TURRI</t>
  </si>
  <si>
    <t>COMUNE DI ULA TIRSO</t>
  </si>
  <si>
    <t>COMUNE DI ULASSAI</t>
  </si>
  <si>
    <t>COMUNE DI URAS</t>
  </si>
  <si>
    <t>COMUNE DI URI</t>
  </si>
  <si>
    <t>COMUNE DI URZULEI</t>
  </si>
  <si>
    <t>COMUNE DI USELLUS</t>
  </si>
  <si>
    <t>COMUNE DI USINI</t>
  </si>
  <si>
    <t>COMUNE DI USSANA</t>
  </si>
  <si>
    <t>COMUNE DI USSARAMANNA</t>
  </si>
  <si>
    <t>COMUNE DI USSASSAI</t>
  </si>
  <si>
    <t>COMUNE DI UTA</t>
  </si>
  <si>
    <t>COMUNE DI VALLEDORIA</t>
  </si>
  <si>
    <t>COMUNE DI VALLERMOSA</t>
  </si>
  <si>
    <t>COMUNE DI VIDDALBA</t>
  </si>
  <si>
    <t>COMUNE DI VILLA SANT'ANTONIO</t>
  </si>
  <si>
    <t>COMUNE DI VILLA SAN PIETRO</t>
  </si>
  <si>
    <t>COMUNE DI VILLA VERDE</t>
  </si>
  <si>
    <t>COMUNE DI VILLACIDRO</t>
  </si>
  <si>
    <t>COMUNE DI VILLAGRANDE STRISAILI</t>
  </si>
  <si>
    <t>COMUNE DI VILLAMAR</t>
  </si>
  <si>
    <t>COMUNE DI VILLAMASSARGIA</t>
  </si>
  <si>
    <t>COMUNE DI VILLANOVA MONTELEONE</t>
  </si>
  <si>
    <t>COMUNE DI VILLANOVA TRUSCHEDU</t>
  </si>
  <si>
    <t>COMUNE DI VILLANOVA TULO</t>
  </si>
  <si>
    <t>COMUNE DI VILLANOVAFORRU</t>
  </si>
  <si>
    <t>COMUNE DI VILLANOVAFRANCA</t>
  </si>
  <si>
    <t>COMUNE DI VILLAPERUCCIO</t>
  </si>
  <si>
    <t>COMUNE DI VILLAPUTZU</t>
  </si>
  <si>
    <t>COMUNE DI VILLASALTO</t>
  </si>
  <si>
    <t>COMUNE DI VILLASIMIUS</t>
  </si>
  <si>
    <t>COMUNE DI VILLASOR</t>
  </si>
  <si>
    <t>COMUNE DI VILLASPECIOSA</t>
  </si>
  <si>
    <t>COMUNE DI VILLAURBANA</t>
  </si>
  <si>
    <t>COMUNE DI ZEDDIANI</t>
  </si>
  <si>
    <t>COMUNE DI ZERFALIU</t>
  </si>
  <si>
    <t>CITTÀ METROPOLITANA DI CAGLIARI</t>
  </si>
  <si>
    <t>CITTÀ METROPOLITANA DI SASSARI</t>
  </si>
  <si>
    <t>PROVINCIA DELLA GALLURA NORD-EST SARDEGNA</t>
  </si>
  <si>
    <t>PROVINCIA DI ORISTANO</t>
  </si>
  <si>
    <t>PROVINCIA DI NUORO</t>
  </si>
  <si>
    <t>PROVINCIA DELL'OGLIASTRA</t>
  </si>
  <si>
    <t>PROVINCIA DEL MEDIO CAMPIDANO</t>
  </si>
  <si>
    <t>PROVINCIA DEL SULCIS IGLESIENTE</t>
  </si>
  <si>
    <t>UNIONE DEI COMUNI ALTA GALLURA</t>
  </si>
  <si>
    <t>UNIONE DEI COMUNI ALTA MARMILLA</t>
  </si>
  <si>
    <t>UNIONE DEI COMUNI ARCIPELAGO DEL SULCIS</t>
  </si>
  <si>
    <t>UNIONE DEI COMUNI BARBAGIA</t>
  </si>
  <si>
    <t>UNIONE DEI COMUNI BASSO CAMPIDANO</t>
  </si>
  <si>
    <t>UNIONE DEI COMUNI COROS</t>
  </si>
  <si>
    <t>UNIONE DEI COMUNI COSTA DEL SINIS - TERRA DEI GIGANTI</t>
  </si>
  <si>
    <t>UNIONE DEI COMUNI DEI FENICI</t>
  </si>
  <si>
    <t>UNIONE DEI COMUNI DEL BARIGADU</t>
  </si>
  <si>
    <t>UNIONE DEI COMUNI DELLA BASSA VALLE DEL TIRSO E DEL GRIGHINE</t>
  </si>
  <si>
    <t>UNIONE DEI COMUNI DEL GUILCIER</t>
  </si>
  <si>
    <t>UNIONE DEI COMUNI DEL LOGUDORO</t>
  </si>
  <si>
    <t>UNIONE DEI COMUNI DEL MARGHINE</t>
  </si>
  <si>
    <t>UNIONE DEI COMUNI DEL MEILOGU</t>
  </si>
  <si>
    <t>UNIONE DEI COMUNI DEL MONTIFERRU E ALTO CAMPIDANO</t>
  </si>
  <si>
    <t>UNIONE DEI COMUNI DEL PARTEOLLA E DEL BASSO CAMPIDANO</t>
  </si>
  <si>
    <t>UNIONE DEI COMUNI DELLA PLANARGIA</t>
  </si>
  <si>
    <t>UNIONE DEI COMUNI DEL SARRABUS</t>
  </si>
  <si>
    <t>UNIONE DEI COMUNI DEL SULCIS</t>
  </si>
  <si>
    <t>UNIONE DEI COMUNI DEL TERRALBESE</t>
  </si>
  <si>
    <t>UNIONE DEI COMUNI DEL VILLANOVA</t>
  </si>
  <si>
    <t>UNIONE DEI COMUNI DELL'ANGLONA E DELLA BASSA VALLE DEL COGHINAS</t>
  </si>
  <si>
    <t>UNIONE DEI COMUNI D'OGLIASTRA</t>
  </si>
  <si>
    <t>UNIONE DEI COMUNI GALLURA</t>
  </si>
  <si>
    <t>UNIONE DEI COMUNI GERREI</t>
  </si>
  <si>
    <t>UNIONE DEI COMUNI I NURAGHI DI MONTE IDDA E FANARIS</t>
  </si>
  <si>
    <t>UNIONE DEI COMUNI MARMILLA</t>
  </si>
  <si>
    <t>UNIONE DEI COMUNI METALLA E IL MARE</t>
  </si>
  <si>
    <t>UNIONE DEI COMUNI MONTE LINAS - DUNE DI PISCINAS</t>
  </si>
  <si>
    <t>UNIONE DEI COMUNI MONT'ALBO</t>
  </si>
  <si>
    <t>UNIONE DEI COMUNI NORA E BITHIA</t>
  </si>
  <si>
    <t>UNIONE DEI COMUNI NORD OGLIASTRA</t>
  </si>
  <si>
    <t>UNIONE DEI COMUNI PARTE MONTIS</t>
  </si>
  <si>
    <t>UNIONE DEI COMUNI RIVIERA DI GALLURA</t>
  </si>
  <si>
    <t>UNIONE DEI COMUNI TERRE DEL CAMPIDANO</t>
  </si>
  <si>
    <t>UNIONE DEI COMUNI TREXENTA</t>
  </si>
  <si>
    <t>UNIONE DEI COMUNI VALLE DEL CEDRINO</t>
  </si>
  <si>
    <t>UNIONE DEI COMUNI VALLE DEL PARDU E DEI TACCHI OGLIASTRA MERIDIONALE</t>
  </si>
  <si>
    <t>UNIONE DEI COMUNI DEL NORD OVEST</t>
  </si>
  <si>
    <t>COMUNITÀ MONTANA DEL MONTE ACUTO</t>
  </si>
  <si>
    <t>COMUNITÀ MONTANA DEL GOCEANO</t>
  </si>
  <si>
    <t>COMUNITÀ MONTANA GENNARGENTU MANDROLISAI</t>
  </si>
  <si>
    <t>COMUNITÀ MONTANA NUORESE GENNARGENTU SUPRAMONTE BARBAGIA</t>
  </si>
  <si>
    <t>COMUNITÀ MONTANA SARCIDANO BARBAGIA DI SEULO</t>
  </si>
  <si>
    <t>MODULO 1 — CONSISTENZA DEL PERSONALE E SPESA 2026 — GUIDA ALLA COMPILAZIONE</t>
  </si>
  <si>
    <t>L.R. n. 28/2025 · D.G.R. n. 13/25 del 18.03.2026 — Rilevazione a cura del Responsabile della compilazione individuato dall'Ente. TERMINE DI COMPILAZIONE: 15 SETTEMBRE 2026.</t>
  </si>
  <si>
    <t>STATO ATTUALE:</t>
  </si>
  <si>
    <t>PERCORSO GUIDATO IN 6 PASSI (i badge "PASSO n" sono riportati anche nel foglio Modulo 1, colonna J)</t>
  </si>
  <si>
    <t>Sezione 1 — Dati generali: apri la tendina sulla cella della denominazione (1ª riga) e seleziona l'Ente dall'elenco ufficiale; compila poi il codice fiscale, il nominativo del Responsabile della compilazione, il recapito telefonico, la PEC e l'e-mail. Tutti i campi devono risultare valorizzati.</t>
  </si>
  <si>
    <t>Sezione 2 — Consistenza del personale (dati 1-4): compila TUTTE le 25 righe area/fascia per le 4 colonne. Se un profilo non è presente indica 0. La rilevazione riguarda il solo personale non dirigente; sono esclusi dirigenti e segretari comunali. Il TOTALE si calcola da solo.</t>
  </si>
  <si>
    <t>Fondo risorse decentrate 2026 (dati 5-9): inserisci le voci 6 (parte stabile), 7 (parte variabile) e 8 (decurtazione ex art. 23 c. 2 D.Lgs. 75/2017; 0 se assente). Le voci 5 e 9 sono automatiche. Se il fondo 2026 non è ancora costituito, indica una stima ragionevole.</t>
  </si>
  <si>
    <t>Altre voci di spesa a carico del bilancio, fuori dal fondo (dati 10-14): valorizza le cinque voci; indica 0 se assenti. Il TOTALE è automatico.</t>
  </si>
  <si>
    <t>Aliquota media oneri riflessi/IRAP (dato 15): percentuale media pagata nel 2025, arrotondata al secondo decimale. Formula: oneri riflessi e IRAP pagati nel 2025 / retribuzioni imponibili 2025 × 100 (es. 32,50%).</t>
  </si>
  <si>
    <t>Data e nominativo del Responsabile della compilazione. Quando il riquadro di stato diventa VERDE — PRONTO ALLA TRASMISSIONE, salva il file, apponi la firma digitale e trasmettilo come allegato alla casella PEC dedicata indicata nella sezione MODALITÀ DI TRASMISSIONE.</t>
  </si>
  <si>
    <t>LEGENDA</t>
  </si>
  <si>
    <t>Cella azzurra</t>
  </si>
  <si>
    <t>Campo da compilare a cura dell'Ente: sono le uniche celle modificabili del foglio Modulo. Tutte le altre celle sono bloccate a tutela delle formule e dei totali automatici. La protezione non ha password: se necessario può essere rimossa da Revisione → Rimuovi protezione foglio.</t>
  </si>
  <si>
    <t>Cella con tendina</t>
  </si>
  <si>
    <t>Apri l'elenco con la freccia accanto alla cella e seleziona il valore. In alternativa puoi digitare la denominazione, copiandola dal foglio ANAGRAFICA ENTI (di sola consultazione): un valore diverso da quelli in elenco genera un semplice avviso, non un blocco.</t>
  </si>
  <si>
    <t>Celle giallo chiaro</t>
  </si>
  <si>
    <t>Totali e importi automatici (voci 5 e 9, TOTALE tabella personale, TOTALE altre voci): si aggiornano da soli, non digitarvi alcun valore.</t>
  </si>
  <si>
    <t>✔ (verde)</t>
  </si>
  <si>
    <t>Dato inserito e formalmente corretto.</t>
  </si>
  <si>
    <t>✘ (rosso)</t>
  </si>
  <si>
    <t>Dato inserito ma non valido o incongruente: da rettificare.</t>
  </si>
  <si>
    <t>— (grigio)</t>
  </si>
  <si>
    <t>Campo non ancora compilato.</t>
  </si>
  <si>
    <t>Suggerimenti</t>
  </si>
  <si>
    <t>Selezionando un badge "PASSO n" in colonna J compare un riquadro con l'indicazione operativa del passo e il formato atteso.</t>
  </si>
  <si>
    <t>BOZZA — NON COMPILATO</t>
  </si>
  <si>
    <t>Nessun campo inserito.</t>
  </si>
  <si>
    <t>IN COMPILAZIONE (ambra)</t>
  </si>
  <si>
    <t>Compilazione in corso o presenza di errori: verifica le righe con ✘ nel foglio CONTROLLI.</t>
  </si>
  <si>
    <t>PRONTO ALLA TRASMISSIONE (verde)</t>
  </si>
  <si>
    <t>Tutti i 117 campi compilati e i 18 controlli superati: il modulo è completo e può essere trasmesso via PEC.</t>
  </si>
  <si>
    <t>CONTROLLI E ASSISTENZA</t>
  </si>
  <si>
    <t>Controlli</t>
  </si>
  <si>
    <t>Il foglio CONTROLLI elenca in trasparenza i 18 controlli formali: completezza di tutte le sezioni del modulo e congruenze contabili. La riga con il segno ✘ indica il dato da rettificare.</t>
  </si>
  <si>
    <t>Assistenza</t>
  </si>
  <si>
    <t>Per quesiti sulla compilazione delle singole voci scrivere alla casella di supporto info.compartounico@regione.sardegna.it, citando il numero del dato riportato nella colonna a sinistra del modulo. La casella di supporto NON deve essere utilizzata per la trasmissione del modulo, che avviene esclusivamente tramite la PEC dedicata indicata nella sezione MODALITÀ DI TRASMISSIONE.</t>
  </si>
  <si>
    <t>MODALITÀ DI TRASMISSIONE</t>
  </si>
  <si>
    <t>Canale</t>
  </si>
  <si>
    <t>Il modulo compilato deve essere trasmesso, in formato Excel e come allegato di un messaggio di posta elettronica certificata, alla casella PEC dedicata [casella PEC dedicata — da indicare]. Non è previsto alcun caricamento su piattaforme informatiche.</t>
  </si>
  <si>
    <t>Termine</t>
  </si>
  <si>
    <t>La trasmissione deve avvenire entro il 15 settembre 2026. Il file deve essere sottoscritto con firma digitale dal Responsabile della compilazione.</t>
  </si>
  <si>
    <t>Oggetto della PEC</t>
  </si>
  <si>
    <t>Riporta nell'oggetto del messaggio esattamente il testo indicato a destra. Seleziona la cella e copiane il contenuto.</t>
  </si>
  <si>
    <t>→ oggetto PEC</t>
  </si>
  <si>
    <t>Allegati</t>
  </si>
  <si>
    <t>Allegare il solo file del Modulo 1. Non modificare l'estensione del file e non convertirlo in PDF: il formato Excel è necessario all'elaborazione dei dati.</t>
  </si>
  <si>
    <t>Non confondere</t>
  </si>
  <si>
    <t>Due canali distinti e non interscambiabili: la PEC dedicata serve esclusivamente a TRASMETTERE il modulo compilato; la casella info.compartounico@regione.sardegna.it serve esclusivamente a CHIEDERE ASSISTENZA sulla compilazione. I moduli inviati alla casella di supporto non si considerano trasmessi.</t>
  </si>
  <si>
    <t>ELENCO UFFICIALE DEGLI ENTI — foglio di sola consultazione: se la tendina non è disponibile, selezionare la denominazione e copiarla nel foglio Modulo</t>
  </si>
  <si>
    <t>QUADRO DEI CONTROLLI FORMALI — foglio automatico di sola consultazione (18 controlli su 117 campi)</t>
  </si>
  <si>
    <t>Totale campi previsti</t>
  </si>
  <si>
    <t>Controlli non superati (KO)</t>
  </si>
  <si>
    <t>Controlli superati (OK)</t>
  </si>
  <si>
    <t>Totale controlli</t>
  </si>
  <si>
    <t>Codice stato di compilazione (0 = bozza · 1 = in compilazione · 2 = pronto)</t>
  </si>
  <si>
    <t>N.</t>
  </si>
  <si>
    <t>Controllo formale</t>
  </si>
  <si>
    <t>Denominazione Ente selezionata dalla tendina</t>
  </si>
  <si>
    <t>Codice fiscale valorizzato</t>
  </si>
  <si>
    <t>Responsabile della compilazione valorizzato (dati generali)</t>
  </si>
  <si>
    <t>Recapito telefonico valorizzato</t>
  </si>
  <si>
    <t>Indirizzo PEC valorizzato</t>
  </si>
  <si>
    <t>Indirizzo e-mail valorizzato</t>
  </si>
  <si>
    <t>Dato 1) Dipendenti a tempo indeterminato — 25 righe compilate</t>
  </si>
  <si>
    <t>Dato 2) Unità medie a tempo determinato — 25 righe compilate</t>
  </si>
  <si>
    <t>Dato 3) Differenziali stipendiali — 25 righe compilate</t>
  </si>
  <si>
    <t>Dato 4) Retribuzioni individuali di anzianità — 25 righe compilate</t>
  </si>
  <si>
    <t>Dato 6) Fondo 2026 — parte stabile compilata e non negativa</t>
  </si>
  <si>
    <t>Dato 7) Fondo 2026 — parte variabile compilata e non negativa</t>
  </si>
  <si>
    <t>Dato 8) Decurtazione art. 23 c. 2 D.Lgs. 75/2017 compilata (0 se assente)</t>
  </si>
  <si>
    <t>Congruenza: decurtazione 8) non superiore al totale fondo 5)</t>
  </si>
  <si>
    <t>Dati 10)–14) Altre voci di spesa fuori dal fondo — 5 voci compilate (0 se assenti)</t>
  </si>
  <si>
    <t>Dato 15) Aliquota media oneri riflessi/IRAP compresa tra 0% e 100%</t>
  </si>
  <si>
    <t>Data di compilazione valorizzata</t>
  </si>
  <si>
    <t>Responsabile della compilazione valorizzato (sottoscrizione)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</si>
</sst>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Aptos Narrow"/>
      <family val="2"/>
      <charset val="1"/>
    </font>
    <font>
      <b/>
      <sz val="14"/>
      <color rgb="FFFFFFFF"/>
      <name val="Calibri"/>
      <family val="2"/>
    </font>
    <font>
      <i/>
      <sz val="8"/>
      <color rgb="FF5A5A5A"/>
      <name val="Calibri"/>
      <family val="2"/>
    </font>
    <font>
      <b/>
      <sz val="11"/>
      <color rgb="FF1A2B4A"/>
      <name val="Calibri"/>
      <family val="2"/>
    </font>
    <font>
      <b/>
      <sz val="13"/>
      <color rgb="FF1A2B4A"/>
      <name val="Calibri"/>
      <family val="2"/>
    </font>
    <font>
      <sz val="11"/>
      <color rgb="FF1A2B4A"/>
      <name val="Calibri"/>
      <family val="2"/>
    </font>
    <font>
      <b/>
      <sz val="11"/>
      <color rgb="FFFFFFFF"/>
      <name val="Calibri"/>
      <family val="2"/>
    </font>
    <font>
      <b/>
      <sz val="16"/>
      <color rgb="FF000000"/>
      <name val="Calibri"/>
      <family val="2"/>
      <charset val="1"/>
    </font>
    <font>
      <b/>
      <sz val="9"/>
      <color rgb="FFFFFFFF"/>
      <name val="Calibri"/>
      <family val="2"/>
    </font>
    <font>
      <b/>
      <sz val="9"/>
      <color rgb="FF1A2B4A"/>
      <name val="Calibri"/>
      <family val="2"/>
    </font>
    <font>
      <sz val="9"/>
      <color rgb="FF1A2B4A"/>
      <name val="Calibri"/>
      <family val="2"/>
    </font>
    <font>
      <b/>
      <sz val="11"/>
      <color rgb="FF000000"/>
      <name val="Calibri"/>
      <family val="2"/>
      <charset val="1"/>
    </font>
    <font>
      <b/>
      <sz val="10"/>
      <color rgb="FFFFFFFF"/>
      <name val="Calibri"/>
      <family val="2"/>
    </font>
    <font>
      <b/>
      <sz val="8"/>
      <color rgb="FFFFFFFF"/>
      <name val="Calibri"/>
      <family val="2"/>
    </font>
    <font>
      <b/>
      <sz val="11"/>
      <color theme="1"/>
      <name val="Aptos Narrow"/>
      <family val="2"/>
      <charset val="1"/>
    </font>
    <font>
      <sz val="11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sz val="10"/>
      <color rgb="FF1A2B4A"/>
      <name val="Calibri"/>
    </font>
    <font>
      <sz val="10"/>
      <color rgb="FF000000"/>
      <name val="Calibri"/>
      <family val="2"/>
      <charset val="1"/>
    </font>
    <font>
      <b/>
      <sz val="10"/>
      <color rgb="FF1A2B4A"/>
      <name val="Calibri"/>
    </font>
    <font>
      <b/>
      <sz val="10"/>
      <color rgb="FF000000"/>
      <name val="Calibri"/>
      <family val="2"/>
      <charset val="1"/>
    </font>
    <font>
      <b/>
      <sz val="11"/>
      <color rgb="FF1A2B4A"/>
      <name val="Calibri"/>
    </font>
    <font>
      <sz val="11"/>
      <color theme="3" tint="0.24988555558946501"/>
      <name val="Calibri"/>
      <family val="2"/>
      <charset val="1"/>
    </font>
    <font>
      <sz val="9"/>
      <color rgb="FF80808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1A2B4A"/>
        <bgColor rgb="FF003366"/>
      </patternFill>
    </fill>
    <fill>
      <patternFill patternType="solid">
        <fgColor rgb="FFEEF2F8"/>
        <bgColor rgb="FFEAF0F8"/>
      </patternFill>
    </fill>
    <fill>
      <patternFill patternType="solid">
        <fgColor rgb="FFEAF0F8"/>
        <bgColor rgb="FFEEF2F8"/>
      </patternFill>
    </fill>
    <fill>
      <patternFill patternType="solid">
        <fgColor rgb="FFF5F8FC"/>
        <bgColor rgb="FFF2F4F7"/>
      </patternFill>
    </fill>
    <fill>
      <patternFill patternType="solid">
        <fgColor rgb="FFFFFFCC"/>
        <bgColor rgb="FFFFF4E5"/>
      </patternFill>
    </fill>
    <fill>
      <patternFill patternType="solid">
        <fgColor theme="9" tint="0.59987182226020086"/>
        <bgColor rgb="FFD9F2D0"/>
      </patternFill>
    </fill>
    <fill>
      <patternFill patternType="solid">
        <fgColor theme="9" tint="0.79989013336588644"/>
        <bgColor rgb="FFEBF5EE"/>
      </patternFill>
    </fill>
    <fill>
      <patternFill patternType="solid">
        <fgColor theme="8" tint="0.79989013336588644"/>
        <bgColor rgb="FFDDDDDD"/>
      </patternFill>
    </fill>
    <fill>
      <patternFill patternType="solid">
        <fgColor theme="8" tint="0.59987182226020086"/>
        <bgColor rgb="FFF2CFEE"/>
      </patternFill>
    </fill>
    <fill>
      <patternFill patternType="solid">
        <fgColor theme="3" tint="0.89989928891872917"/>
        <bgColor rgb="FFEAF0F8"/>
      </patternFill>
    </fill>
    <fill>
      <patternFill patternType="solid">
        <fgColor theme="7" tint="0.79989013336588644"/>
        <bgColor rgb="FFDCEAF7"/>
      </patternFill>
    </fill>
    <fill>
      <patternFill patternType="solid">
        <fgColor rgb="FFF2F4F7"/>
        <bgColor rgb="FFEEF2F8"/>
      </patternFill>
    </fill>
  </fills>
  <borders count="2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/>
      <bottom/>
      <diagonal/>
    </border>
    <border>
      <left/>
      <right style="thin">
        <color rgb="FFDDDDDD"/>
      </right>
      <top/>
      <bottom/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28"/>
  </cellStyleXfs>
  <cellXfs count="112"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7" fillId="2" borderId="3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2" borderId="3" xfId="0" applyFont="1" applyFill="1" applyBorder="1"/>
    <xf numFmtId="0" fontId="18" fillId="2" borderId="3" xfId="0" applyFont="1" applyFill="1" applyBorder="1"/>
    <xf numFmtId="14" fontId="17" fillId="2" borderId="4" xfId="0" applyNumberFormat="1" applyFont="1" applyFill="1" applyBorder="1"/>
    <xf numFmtId="0" fontId="17" fillId="2" borderId="4" xfId="0" applyFont="1" applyFill="1" applyBorder="1"/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3" fontId="21" fillId="4" borderId="1" xfId="0" applyNumberFormat="1" applyFont="1" applyFill="1" applyBorder="1" applyAlignment="1" applyProtection="1">
      <alignment vertical="center" wrapText="1"/>
      <protection locked="0"/>
    </xf>
    <xf numFmtId="4" fontId="21" fillId="4" borderId="1" xfId="0" applyNumberFormat="1" applyFont="1" applyFill="1" applyBorder="1" applyAlignment="1" applyProtection="1">
      <alignment vertical="center" wrapText="1"/>
      <protection locked="0"/>
    </xf>
    <xf numFmtId="164" fontId="17" fillId="4" borderId="1" xfId="0" applyNumberFormat="1" applyFont="1" applyFill="1" applyBorder="1" applyAlignment="1" applyProtection="1">
      <alignment vertical="center" wrapText="1"/>
      <protection locked="0"/>
    </xf>
    <xf numFmtId="0" fontId="11" fillId="5" borderId="1" xfId="0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3" fontId="23" fillId="6" borderId="10" xfId="0" applyNumberFormat="1" applyFont="1" applyFill="1" applyBorder="1" applyAlignment="1">
      <alignment horizontal="center" vertical="center" wrapText="1"/>
    </xf>
    <xf numFmtId="4" fontId="23" fillId="6" borderId="10" xfId="0" applyNumberFormat="1" applyFont="1" applyFill="1" applyBorder="1" applyAlignment="1">
      <alignment horizontal="center" vertical="center" wrapText="1"/>
    </xf>
    <xf numFmtId="164" fontId="11" fillId="6" borderId="10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164" fontId="17" fillId="6" borderId="11" xfId="0" applyNumberFormat="1" applyFont="1" applyFill="1" applyBorder="1"/>
    <xf numFmtId="164" fontId="17" fillId="4" borderId="1" xfId="0" applyNumberFormat="1" applyFont="1" applyFill="1" applyBorder="1" applyProtection="1">
      <protection locked="0"/>
    </xf>
    <xf numFmtId="164" fontId="17" fillId="6" borderId="12" xfId="0" applyNumberFormat="1" applyFont="1" applyFill="1" applyBorder="1" applyAlignment="1">
      <alignment horizontal="right"/>
    </xf>
    <xf numFmtId="0" fontId="24" fillId="0" borderId="1" xfId="0" applyFont="1" applyBorder="1" applyAlignment="1">
      <alignment horizontal="center" vertical="top"/>
    </xf>
    <xf numFmtId="10" fontId="17" fillId="4" borderId="1" xfId="0" applyNumberFormat="1" applyFont="1" applyFill="1" applyBorder="1" applyProtection="1">
      <protection locked="0"/>
    </xf>
    <xf numFmtId="14" fontId="17" fillId="4" borderId="1" xfId="0" applyNumberFormat="1" applyFont="1" applyFill="1" applyBorder="1" applyAlignment="1" applyProtection="1">
      <alignment horizontal="left"/>
      <protection locked="0"/>
    </xf>
    <xf numFmtId="0" fontId="3" fillId="0" borderId="28" xfId="0" applyFont="1" applyAlignment="1">
      <alignment horizontal="left"/>
    </xf>
    <xf numFmtId="0" fontId="0" fillId="0" borderId="28" xfId="0"/>
    <xf numFmtId="0" fontId="3" fillId="0" borderId="28" xfId="0" applyFont="1" applyAlignment="1">
      <alignment horizontal="center" vertical="center" wrapText="1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0" fillId="8" borderId="15" xfId="0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10" borderId="14" xfId="0" applyFill="1" applyBorder="1" applyAlignment="1" applyProtection="1">
      <alignment horizontal="left" vertical="center"/>
      <protection locked="0"/>
    </xf>
    <xf numFmtId="0" fontId="0" fillId="11" borderId="14" xfId="0" applyFill="1" applyBorder="1" applyAlignment="1" applyProtection="1">
      <alignment vertical="center"/>
      <protection locked="0"/>
    </xf>
    <xf numFmtId="0" fontId="0" fillId="12" borderId="14" xfId="0" applyFill="1" applyBorder="1" applyAlignment="1" applyProtection="1">
      <alignment vertical="center"/>
      <protection locked="0"/>
    </xf>
    <xf numFmtId="0" fontId="17" fillId="0" borderId="28" xfId="0" applyFont="1" applyAlignment="1">
      <alignment horizontal="left"/>
    </xf>
    <xf numFmtId="0" fontId="17" fillId="0" borderId="28" xfId="0" applyFont="1"/>
    <xf numFmtId="0" fontId="2" fillId="0" borderId="28" xfId="0" applyFont="1" applyAlignment="1">
      <alignment vertical="top" wrapText="1"/>
    </xf>
    <xf numFmtId="0" fontId="16" fillId="0" borderId="28" xfId="0" applyFont="1"/>
    <xf numFmtId="0" fontId="17" fillId="0" borderId="28" xfId="0" applyFont="1" applyAlignment="1">
      <alignment vertical="top" wrapText="1"/>
    </xf>
    <xf numFmtId="0" fontId="17" fillId="2" borderId="28" xfId="0" applyFont="1" applyFill="1"/>
    <xf numFmtId="0" fontId="26" fillId="0" borderId="28" xfId="0" applyFont="1"/>
    <xf numFmtId="0" fontId="9" fillId="0" borderId="28" xfId="0" applyFont="1"/>
    <xf numFmtId="0" fontId="19" fillId="0" borderId="28" xfId="0" applyFont="1"/>
    <xf numFmtId="0" fontId="11" fillId="0" borderId="28" xfId="0" applyFont="1" applyAlignment="1">
      <alignment horizontal="left"/>
    </xf>
    <xf numFmtId="0" fontId="18" fillId="0" borderId="28" xfId="0" applyFont="1"/>
    <xf numFmtId="0" fontId="11" fillId="0" borderId="28" xfId="0" applyFont="1" applyAlignment="1">
      <alignment horizontal="center" vertical="center" wrapText="1"/>
    </xf>
    <xf numFmtId="0" fontId="17" fillId="0" borderId="28" xfId="0" applyFont="1" applyAlignment="1">
      <alignment vertical="center" wrapText="1"/>
    </xf>
    <xf numFmtId="0" fontId="11" fillId="0" borderId="28" xfId="0" applyFont="1"/>
    <xf numFmtId="0" fontId="21" fillId="0" borderId="28" xfId="0" applyFont="1"/>
    <xf numFmtId="0" fontId="21" fillId="0" borderId="28" xfId="0" applyFont="1" applyAlignment="1">
      <alignment vertical="center" wrapText="1"/>
    </xf>
    <xf numFmtId="0" fontId="18" fillId="0" borderId="28" xfId="0" applyFont="1" applyAlignment="1">
      <alignment vertical="center" wrapText="1"/>
    </xf>
    <xf numFmtId="0" fontId="21" fillId="0" borderId="28" xfId="0" applyFont="1" applyAlignment="1">
      <alignment horizontal="left"/>
    </xf>
    <xf numFmtId="0" fontId="25" fillId="0" borderId="28" xfId="0" applyFont="1"/>
    <xf numFmtId="0" fontId="3" fillId="0" borderId="28" xfId="0" applyFont="1"/>
    <xf numFmtId="0" fontId="3" fillId="0" borderId="28" xfId="0" applyFont="1" applyAlignment="1">
      <alignment vertical="top" wrapText="1"/>
    </xf>
    <xf numFmtId="0" fontId="5" fillId="0" borderId="28" xfId="0" applyFont="1" applyAlignment="1">
      <alignment vertical="top" wrapText="1"/>
    </xf>
    <xf numFmtId="0" fontId="0" fillId="2" borderId="28" xfId="0" applyFill="1"/>
    <xf numFmtId="0" fontId="10" fillId="0" borderId="1" xfId="0" applyFont="1" applyBorder="1" applyAlignment="1">
      <alignment horizontal="center" vertical="center" wrapText="1"/>
    </xf>
    <xf numFmtId="0" fontId="0" fillId="0" borderId="18" xfId="0" applyBorder="1"/>
    <xf numFmtId="49" fontId="12" fillId="2" borderId="1" xfId="0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22" xfId="0" applyBorder="1"/>
    <xf numFmtId="0" fontId="0" fillId="0" borderId="24" xfId="0" applyBorder="1"/>
    <xf numFmtId="0" fontId="20" fillId="0" borderId="1" xfId="0" applyFont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7" fillId="0" borderId="28" xfId="0" applyFont="1"/>
    <xf numFmtId="0" fontId="0" fillId="0" borderId="28" xfId="0"/>
    <xf numFmtId="0" fontId="8" fillId="2" borderId="5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22" fillId="0" borderId="1" xfId="0" applyFont="1" applyBorder="1" applyAlignment="1">
      <alignment horizontal="left"/>
    </xf>
    <xf numFmtId="0" fontId="0" fillId="0" borderId="19" xfId="0" applyBorder="1"/>
    <xf numFmtId="0" fontId="20" fillId="0" borderId="1" xfId="0" applyFont="1" applyBorder="1" applyAlignment="1">
      <alignment horizontal="left"/>
    </xf>
    <xf numFmtId="49" fontId="17" fillId="4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2" fillId="0" borderId="28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3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0" fontId="22" fillId="6" borderId="9" xfId="0" applyFont="1" applyFill="1" applyBorder="1" applyAlignment="1">
      <alignment horizontal="left" vertical="center" wrapText="1"/>
    </xf>
    <xf numFmtId="0" fontId="0" fillId="0" borderId="27" xfId="0" applyBorder="1"/>
    <xf numFmtId="49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Protection="1">
      <protection locked="0"/>
    </xf>
    <xf numFmtId="49" fontId="17" fillId="4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8" xfId="0" applyFont="1" applyFill="1" applyAlignment="1">
      <alignment horizontal="center" vertical="center" wrapText="1"/>
    </xf>
    <xf numFmtId="0" fontId="1" fillId="2" borderId="28" xfId="0" applyFont="1" applyFill="1" applyAlignment="1">
      <alignment horizontal="center" vertical="center" wrapText="1"/>
    </xf>
    <xf numFmtId="0" fontId="3" fillId="3" borderId="28" xfId="0" applyFont="1" applyFill="1" applyAlignment="1">
      <alignment vertical="center"/>
    </xf>
    <xf numFmtId="0" fontId="2" fillId="0" borderId="28" xfId="0" applyFont="1" applyAlignment="1">
      <alignment horizontal="center"/>
    </xf>
  </cellXfs>
  <cellStyles count="1">
    <cellStyle name="Normale" xfId="0" builtinId="0"/>
  </cellStyles>
  <dxfs count="14">
    <dxf>
      <font>
        <b/>
        <color rgb="FFB00000"/>
        <name val="Calibri"/>
        <charset val="1"/>
      </font>
    </dxf>
    <dxf>
      <font>
        <b/>
        <color rgb="FF1A6B3A"/>
        <name val="Calibri"/>
        <charset val="1"/>
      </font>
    </dxf>
    <dxf>
      <font>
        <b/>
        <sz val="13"/>
        <color rgb="FF5A5A5A"/>
        <name val="Calibri"/>
        <charset val="1"/>
      </font>
      <fill>
        <patternFill>
          <bgColor rgb="FFF2F4F7"/>
        </patternFill>
      </fill>
    </dxf>
    <dxf>
      <font>
        <b/>
        <sz val="13"/>
        <color rgb="FF8A5A00"/>
        <name val="Calibri"/>
        <charset val="1"/>
      </font>
      <fill>
        <patternFill>
          <bgColor rgb="FFFFF4E5"/>
        </patternFill>
      </fill>
    </dxf>
    <dxf>
      <font>
        <b/>
        <sz val="13"/>
        <color rgb="FF1A6B3A"/>
        <name val="Calibri"/>
        <charset val="1"/>
      </font>
      <fill>
        <patternFill>
          <bgColor rgb="FFEBF5EE"/>
        </patternFill>
      </fill>
    </dxf>
    <dxf>
      <font>
        <b/>
        <sz val="13"/>
        <color rgb="FF5A5A5A"/>
        <name val="Calibri"/>
        <charset val="1"/>
      </font>
      <fill>
        <patternFill>
          <bgColor rgb="FFF2F4F7"/>
        </patternFill>
      </fill>
    </dxf>
    <dxf>
      <font>
        <b/>
        <sz val="13"/>
        <color rgb="FF8A5A00"/>
        <name val="Calibri"/>
        <charset val="1"/>
      </font>
      <fill>
        <patternFill>
          <bgColor rgb="FFFFF4E5"/>
        </patternFill>
      </fill>
    </dxf>
    <dxf>
      <font>
        <b/>
        <sz val="13"/>
        <color rgb="FF1A6B3A"/>
        <name val="Calibri"/>
        <charset val="1"/>
      </font>
      <fill>
        <patternFill>
          <bgColor rgb="FFEBF5EE"/>
        </patternFill>
      </fill>
    </dxf>
    <dxf>
      <font>
        <color rgb="FF5A5A5A"/>
        <name val="Calibri"/>
        <charset val="1"/>
      </font>
    </dxf>
    <dxf>
      <font>
        <b/>
        <color rgb="FFB00000"/>
        <name val="Calibri"/>
        <charset val="1"/>
      </font>
    </dxf>
    <dxf>
      <font>
        <b/>
        <color rgb="FF1A6B3A"/>
        <name val="Calibri"/>
        <charset val="1"/>
      </font>
    </dxf>
    <dxf>
      <font>
        <color rgb="FF5A5A5A"/>
        <name val="Calibri"/>
        <charset val="1"/>
      </font>
    </dxf>
    <dxf>
      <font>
        <b/>
        <color rgb="FFB00000"/>
        <name val="Calibri"/>
        <charset val="1"/>
      </font>
    </dxf>
    <dxf>
      <font>
        <b/>
        <color rgb="FF1A6B3A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BF5EE"/>
      <rgbColor rgb="FFFF00FF"/>
      <rgbColor rgb="FF00FFFF"/>
      <rgbColor rgb="FFB00000"/>
      <rgbColor rgb="FF1A6B3A"/>
      <rgbColor rgb="FF000080"/>
      <rgbColor rgb="FF8A5A00"/>
      <rgbColor rgb="FF800080"/>
      <rgbColor rgb="FF008080"/>
      <rgbColor rgb="FFDDDDDD"/>
      <rgbColor rgb="FF808080"/>
      <rgbColor rgb="FFEEF2F8"/>
      <rgbColor rgb="FF993366"/>
      <rgbColor rgb="FFFFFFCC"/>
      <rgbColor rgb="FFCAEEFB"/>
      <rgbColor rgb="FF660066"/>
      <rgbColor rgb="FFFF8080"/>
      <rgbColor rgb="FF215F9A"/>
      <rgbColor rgb="FFD9D9D9"/>
      <rgbColor rgb="FF000080"/>
      <rgbColor rgb="FFFF00FF"/>
      <rgbColor rgb="FFF2F4F7"/>
      <rgbColor rgb="FF00FFFF"/>
      <rgbColor rgb="FF800080"/>
      <rgbColor rgb="FF800000"/>
      <rgbColor rgb="FF008080"/>
      <rgbColor rgb="FF0000FF"/>
      <rgbColor rgb="FF00CCFF"/>
      <rgbColor rgb="FFDCEAF7"/>
      <rgbColor rgb="FFD9F2D0"/>
      <rgbColor rgb="FFFFF4E5"/>
      <rgbColor rgb="FFB4E5A2"/>
      <rgbColor rgb="FFE59EDD"/>
      <rgbColor rgb="FFEAF0F8"/>
      <rgbColor rgb="FFF2CFEE"/>
      <rgbColor rgb="FF3366FF"/>
      <rgbColor rgb="FF33CCCC"/>
      <rgbColor rgb="FF99CC00"/>
      <rgbColor rgb="FFF5F8FC"/>
      <rgbColor rgb="FFFF9900"/>
      <rgbColor rgb="FFFF6600"/>
      <rgbColor rgb="FF5A5A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2B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.compartounico@regione.sardegn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30"/>
  <sheetViews>
    <sheetView tabSelected="1" topLeftCell="B1" zoomScale="115" zoomScaleNormal="160" workbookViewId="0">
      <selection activeCell="J2" sqref="J2"/>
    </sheetView>
  </sheetViews>
  <sheetFormatPr defaultColWidth="9" defaultRowHeight="14.4" x14ac:dyDescent="0.3"/>
  <cols>
    <col min="1" max="1" width="21" customWidth="1"/>
    <col min="2" max="2" width="3.44140625" customWidth="1"/>
    <col min="3" max="3" width="32" customWidth="1"/>
    <col min="4" max="8" width="19.6640625" customWidth="1"/>
    <col min="52" max="52" width="60" hidden="1" customWidth="1"/>
  </cols>
  <sheetData>
    <row r="1" spans="1:52" ht="21.75" customHeight="1" thickBot="1" x14ac:dyDescent="0.45">
      <c r="A1" s="57"/>
      <c r="B1" s="58"/>
      <c r="C1" s="2" t="s">
        <v>0</v>
      </c>
      <c r="D1" s="3"/>
      <c r="E1" s="22"/>
      <c r="F1" s="22"/>
      <c r="G1" s="23"/>
      <c r="H1" s="24"/>
      <c r="I1" s="59"/>
      <c r="J1" s="55"/>
      <c r="K1" s="108" t="s">
        <v>1</v>
      </c>
      <c r="L1" s="86"/>
      <c r="M1" s="86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 t="s">
        <v>2</v>
      </c>
    </row>
    <row r="2" spans="1:52" ht="15" customHeight="1" x14ac:dyDescent="0.3">
      <c r="A2" s="57"/>
      <c r="B2" s="58"/>
      <c r="C2" s="101" t="s">
        <v>3</v>
      </c>
      <c r="D2" s="78"/>
      <c r="E2" s="107"/>
      <c r="F2" s="106"/>
      <c r="G2" s="106"/>
      <c r="H2" s="94"/>
      <c r="I2" s="4" t="str">
        <f>IF(TRIM(E2)="","—",IF(CONTROLLI!E11="OK","✔","✘"))</f>
        <v>—</v>
      </c>
      <c r="J2" s="5" t="s">
        <v>4</v>
      </c>
      <c r="K2" s="96" t="str">
        <f>IF(CONTROLLI!$C$3=0,"BOZZA — NON COMPILATO",IF(AND(CONTROLLI!$C$3=CONTROLLI!$C$4,CONTROLLI!$C$5=0),"PRONTO ALLA TRASMISSIONE","IN COMPILAZIONE"))</f>
        <v>BOZZA — NON COMPILATO</v>
      </c>
      <c r="L2" s="97"/>
      <c r="M2" s="80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60" t="s">
        <v>5</v>
      </c>
    </row>
    <row r="3" spans="1:52" ht="15" customHeight="1" x14ac:dyDescent="0.3">
      <c r="A3" s="57"/>
      <c r="B3" s="58"/>
      <c r="C3" s="101" t="s">
        <v>6</v>
      </c>
      <c r="D3" s="78"/>
      <c r="E3" s="107"/>
      <c r="F3" s="106"/>
      <c r="G3" s="106"/>
      <c r="H3" s="94"/>
      <c r="I3" s="4" t="str">
        <f>IF(TRIM(E3)="","—",IF(CONTROLLI!E12="OK","✔","✘"))</f>
        <v>—</v>
      </c>
      <c r="J3" s="56"/>
      <c r="K3" s="98"/>
      <c r="L3" s="86"/>
      <c r="M3" s="99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60" t="s">
        <v>7</v>
      </c>
    </row>
    <row r="4" spans="1:52" ht="15" customHeight="1" x14ac:dyDescent="0.3">
      <c r="A4" s="57"/>
      <c r="B4" s="58"/>
      <c r="C4" s="101" t="s">
        <v>8</v>
      </c>
      <c r="D4" s="78"/>
      <c r="E4" s="107"/>
      <c r="F4" s="106"/>
      <c r="G4" s="106"/>
      <c r="H4" s="94"/>
      <c r="I4" s="4" t="str">
        <f>IF(TRIM(E4)="","—",IF(CONTROLLI!E13="OK","✔","✘"))</f>
        <v>—</v>
      </c>
      <c r="J4" s="55"/>
      <c r="K4" s="81"/>
      <c r="L4" s="100"/>
      <c r="M4" s="82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60" t="s">
        <v>9</v>
      </c>
    </row>
    <row r="5" spans="1:52" ht="15" customHeight="1" x14ac:dyDescent="0.3">
      <c r="A5" s="57"/>
      <c r="B5" s="58"/>
      <c r="C5" s="101" t="s">
        <v>10</v>
      </c>
      <c r="D5" s="78"/>
      <c r="E5" s="105"/>
      <c r="F5" s="106"/>
      <c r="G5" s="106"/>
      <c r="H5" s="94"/>
      <c r="I5" s="4" t="str">
        <f>IF(TRIM(E5)="","—",IF(CONTROLLI!E14="OK","✔","✘"))</f>
        <v>—</v>
      </c>
      <c r="J5" s="55"/>
      <c r="K5" s="55"/>
      <c r="L5" s="55"/>
      <c r="M5" s="5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60" t="s">
        <v>11</v>
      </c>
    </row>
    <row r="6" spans="1:52" ht="15" customHeight="1" x14ac:dyDescent="0.3">
      <c r="A6" s="57"/>
      <c r="B6" s="58"/>
      <c r="C6" s="101" t="s">
        <v>12</v>
      </c>
      <c r="D6" s="78"/>
      <c r="E6" s="107"/>
      <c r="F6" s="106"/>
      <c r="G6" s="106"/>
      <c r="H6" s="94"/>
      <c r="I6" s="4" t="str">
        <f>IF(TRIM(E6)="","—",IF(CONTROLLI!E15="OK","✔","✘"))</f>
        <v>—</v>
      </c>
      <c r="J6" s="55"/>
      <c r="K6" s="61" t="s">
        <v>13</v>
      </c>
      <c r="L6" s="77" t="str">
        <f>CONTROLLI!$C$3&amp;" su "&amp;CONTROLLI!$C$4</f>
        <v>0 su 117</v>
      </c>
      <c r="M6" s="78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60" t="s">
        <v>14</v>
      </c>
    </row>
    <row r="7" spans="1:52" ht="15" customHeight="1" x14ac:dyDescent="0.3">
      <c r="A7" s="57"/>
      <c r="B7" s="58"/>
      <c r="C7" s="101" t="s">
        <v>15</v>
      </c>
      <c r="D7" s="78"/>
      <c r="E7" s="107"/>
      <c r="F7" s="106"/>
      <c r="G7" s="106"/>
      <c r="H7" s="94"/>
      <c r="I7" s="4" t="str">
        <f>IF(TRIM(E7)="","—",IF(CONTROLLI!E16="OK","✔","✘"))</f>
        <v>—</v>
      </c>
      <c r="J7" s="55"/>
      <c r="K7" s="61" t="s">
        <v>16</v>
      </c>
      <c r="L7" s="77" t="str">
        <f>CONTROLLI!$C$6&amp;" su "&amp;CONTROLLI!$C$7</f>
        <v>0 su 18</v>
      </c>
      <c r="M7" s="78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60" t="s">
        <v>17</v>
      </c>
    </row>
    <row r="8" spans="1:52" ht="24" customHeight="1" x14ac:dyDescent="0.3">
      <c r="A8" s="57"/>
      <c r="B8" s="58"/>
      <c r="C8" s="44"/>
      <c r="D8" s="45"/>
      <c r="E8" s="62"/>
      <c r="F8" s="45"/>
      <c r="G8" s="45"/>
      <c r="H8" s="45"/>
      <c r="I8" s="46"/>
      <c r="J8" s="55"/>
      <c r="K8" s="95" t="s">
        <v>18</v>
      </c>
      <c r="L8" s="86"/>
      <c r="M8" s="86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60" t="s">
        <v>19</v>
      </c>
    </row>
    <row r="9" spans="1:52" ht="6" customHeight="1" x14ac:dyDescent="0.3">
      <c r="A9" s="57"/>
      <c r="B9" s="58"/>
      <c r="C9" s="63"/>
      <c r="D9" s="63"/>
      <c r="E9" s="62"/>
      <c r="F9" s="55"/>
      <c r="G9" s="55"/>
      <c r="H9" s="55"/>
      <c r="I9" s="62"/>
      <c r="J9" s="55"/>
      <c r="K9" s="55"/>
      <c r="L9" s="55"/>
      <c r="M9" s="5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60" t="s">
        <v>20</v>
      </c>
    </row>
    <row r="10" spans="1:52" ht="6" customHeight="1" thickBot="1" x14ac:dyDescent="0.35">
      <c r="A10" s="85"/>
      <c r="B10" s="86"/>
      <c r="C10" s="86"/>
      <c r="D10" s="55"/>
      <c r="E10" s="55"/>
      <c r="F10" s="55"/>
      <c r="G10" s="64"/>
      <c r="H10" s="55"/>
      <c r="I10" s="55"/>
      <c r="J10" s="55"/>
      <c r="K10" s="55"/>
      <c r="L10" s="55"/>
      <c r="M10" s="5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60" t="s">
        <v>21</v>
      </c>
    </row>
    <row r="11" spans="1:52" ht="21.75" customHeight="1" thickBot="1" x14ac:dyDescent="0.45">
      <c r="A11" s="57"/>
      <c r="B11" s="58"/>
      <c r="C11" s="2" t="s">
        <v>22</v>
      </c>
      <c r="D11" s="3"/>
      <c r="E11" s="22"/>
      <c r="F11" s="22"/>
      <c r="G11" s="23"/>
      <c r="H11" s="25"/>
      <c r="I11" s="59"/>
      <c r="J11" s="55"/>
      <c r="K11" s="55"/>
      <c r="L11" s="55"/>
      <c r="M11" s="5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60" t="s">
        <v>23</v>
      </c>
    </row>
    <row r="12" spans="1:52" ht="15" customHeight="1" thickBot="1" x14ac:dyDescent="0.35">
      <c r="A12" s="87" t="s">
        <v>24</v>
      </c>
      <c r="B12" s="26"/>
      <c r="C12" s="79" t="s">
        <v>25</v>
      </c>
      <c r="D12" s="80"/>
      <c r="E12" s="7">
        <v>1</v>
      </c>
      <c r="F12" s="7">
        <v>2</v>
      </c>
      <c r="G12" s="7">
        <v>3</v>
      </c>
      <c r="H12" s="7">
        <v>4</v>
      </c>
      <c r="I12" s="55"/>
      <c r="J12" s="55"/>
      <c r="K12" s="55"/>
      <c r="L12" s="55"/>
      <c r="M12" s="5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60" t="s">
        <v>26</v>
      </c>
    </row>
    <row r="13" spans="1:52" ht="91.95" customHeight="1" x14ac:dyDescent="0.3">
      <c r="A13" s="88"/>
      <c r="B13" s="27"/>
      <c r="C13" s="81"/>
      <c r="D13" s="82"/>
      <c r="E13" s="8" t="s">
        <v>27</v>
      </c>
      <c r="F13" s="8" t="s">
        <v>28</v>
      </c>
      <c r="G13" s="8" t="s">
        <v>29</v>
      </c>
      <c r="H13" s="8" t="s">
        <v>30</v>
      </c>
      <c r="I13" s="9" t="s">
        <v>31</v>
      </c>
      <c r="J13" s="55"/>
      <c r="K13" s="55"/>
      <c r="L13" s="55"/>
      <c r="M13" s="6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60" t="s">
        <v>32</v>
      </c>
    </row>
    <row r="14" spans="1:52" ht="24" customHeight="1" x14ac:dyDescent="0.3">
      <c r="A14" s="88"/>
      <c r="B14" s="28"/>
      <c r="C14" s="83" t="s">
        <v>33</v>
      </c>
      <c r="D14" s="78"/>
      <c r="E14" s="29"/>
      <c r="F14" s="30"/>
      <c r="G14" s="31"/>
      <c r="H14" s="31"/>
      <c r="I14" s="4" t="str">
        <f t="shared" ref="I14:I38" si="0">IF(COUNT(E14:H14)=0,"—",IF(COUNT(E14:H14)=4,"✔","✘"))</f>
        <v>—</v>
      </c>
      <c r="J14" s="5" t="s">
        <v>34</v>
      </c>
      <c r="K14" s="66"/>
      <c r="L14" s="66"/>
      <c r="M14" s="66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60" t="s">
        <v>35</v>
      </c>
    </row>
    <row r="15" spans="1:52" x14ac:dyDescent="0.3">
      <c r="A15" s="88"/>
      <c r="B15" s="32"/>
      <c r="C15" s="84" t="s">
        <v>36</v>
      </c>
      <c r="D15" s="78"/>
      <c r="E15" s="29"/>
      <c r="F15" s="30"/>
      <c r="G15" s="31"/>
      <c r="H15" s="31"/>
      <c r="I15" s="4" t="str">
        <f t="shared" si="0"/>
        <v>—</v>
      </c>
      <c r="J15" s="56"/>
      <c r="K15" s="66"/>
      <c r="L15" s="66"/>
      <c r="M15" s="66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60" t="s">
        <v>37</v>
      </c>
    </row>
    <row r="16" spans="1:52" ht="15" customHeight="1" x14ac:dyDescent="0.3">
      <c r="A16" s="88"/>
      <c r="B16" s="28"/>
      <c r="C16" s="83" t="s">
        <v>38</v>
      </c>
      <c r="D16" s="78"/>
      <c r="E16" s="29"/>
      <c r="F16" s="30"/>
      <c r="G16" s="31"/>
      <c r="H16" s="31"/>
      <c r="I16" s="4" t="str">
        <f t="shared" si="0"/>
        <v>—</v>
      </c>
      <c r="J16" s="66"/>
      <c r="K16" s="66"/>
      <c r="L16" s="66"/>
      <c r="M16" s="66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60" t="s">
        <v>39</v>
      </c>
    </row>
    <row r="17" spans="1:52" ht="15" customHeight="1" x14ac:dyDescent="0.3">
      <c r="A17" s="88"/>
      <c r="B17" s="32"/>
      <c r="C17" s="84" t="s">
        <v>40</v>
      </c>
      <c r="D17" s="78"/>
      <c r="E17" s="29"/>
      <c r="F17" s="30"/>
      <c r="G17" s="31"/>
      <c r="H17" s="31"/>
      <c r="I17" s="4" t="str">
        <f t="shared" si="0"/>
        <v>—</v>
      </c>
      <c r="J17" s="66"/>
      <c r="K17" s="66"/>
      <c r="L17" s="66"/>
      <c r="M17" s="66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60" t="s">
        <v>41</v>
      </c>
    </row>
    <row r="18" spans="1:52" ht="15" customHeight="1" x14ac:dyDescent="0.3">
      <c r="A18" s="88"/>
      <c r="B18" s="28"/>
      <c r="C18" s="83" t="s">
        <v>42</v>
      </c>
      <c r="D18" s="78"/>
      <c r="E18" s="29"/>
      <c r="F18" s="30"/>
      <c r="G18" s="31"/>
      <c r="H18" s="31"/>
      <c r="I18" s="4" t="str">
        <f t="shared" si="0"/>
        <v>—</v>
      </c>
      <c r="J18" s="66"/>
      <c r="K18" s="66"/>
      <c r="L18" s="66"/>
      <c r="M18" s="66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60" t="s">
        <v>43</v>
      </c>
    </row>
    <row r="19" spans="1:52" ht="15" customHeight="1" x14ac:dyDescent="0.3">
      <c r="A19" s="88"/>
      <c r="B19" s="32"/>
      <c r="C19" s="84" t="s">
        <v>44</v>
      </c>
      <c r="D19" s="78"/>
      <c r="E19" s="29"/>
      <c r="F19" s="30"/>
      <c r="G19" s="31"/>
      <c r="H19" s="31"/>
      <c r="I19" s="4" t="str">
        <f t="shared" si="0"/>
        <v>—</v>
      </c>
      <c r="J19" s="66"/>
      <c r="K19" s="66"/>
      <c r="L19" s="66"/>
      <c r="M19" s="66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60" t="s">
        <v>45</v>
      </c>
    </row>
    <row r="20" spans="1:52" ht="15" customHeight="1" x14ac:dyDescent="0.3">
      <c r="A20" s="88"/>
      <c r="B20" s="28"/>
      <c r="C20" s="83" t="s">
        <v>46</v>
      </c>
      <c r="D20" s="78"/>
      <c r="E20" s="29"/>
      <c r="F20" s="30"/>
      <c r="G20" s="31"/>
      <c r="H20" s="31"/>
      <c r="I20" s="4" t="str">
        <f t="shared" si="0"/>
        <v>—</v>
      </c>
      <c r="J20" s="66"/>
      <c r="K20" s="66"/>
      <c r="L20" s="66"/>
      <c r="M20" s="66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60" t="s">
        <v>47</v>
      </c>
    </row>
    <row r="21" spans="1:52" ht="15" customHeight="1" x14ac:dyDescent="0.3">
      <c r="A21" s="88"/>
      <c r="B21" s="32"/>
      <c r="C21" s="84" t="s">
        <v>48</v>
      </c>
      <c r="D21" s="78"/>
      <c r="E21" s="29"/>
      <c r="F21" s="30"/>
      <c r="G21" s="31"/>
      <c r="H21" s="31"/>
      <c r="I21" s="4" t="str">
        <f t="shared" si="0"/>
        <v>—</v>
      </c>
      <c r="J21" s="66"/>
      <c r="K21" s="66"/>
      <c r="L21" s="66"/>
      <c r="M21" s="66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60" t="s">
        <v>49</v>
      </c>
    </row>
    <row r="22" spans="1:52" ht="15" customHeight="1" x14ac:dyDescent="0.3">
      <c r="A22" s="88"/>
      <c r="B22" s="28"/>
      <c r="C22" s="83" t="s">
        <v>50</v>
      </c>
      <c r="D22" s="78"/>
      <c r="E22" s="29"/>
      <c r="F22" s="30"/>
      <c r="G22" s="31"/>
      <c r="H22" s="31"/>
      <c r="I22" s="4" t="str">
        <f t="shared" si="0"/>
        <v>—</v>
      </c>
      <c r="J22" s="66"/>
      <c r="K22" s="66"/>
      <c r="L22" s="66"/>
      <c r="M22" s="66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60" t="s">
        <v>51</v>
      </c>
    </row>
    <row r="23" spans="1:52" ht="15" customHeight="1" x14ac:dyDescent="0.3">
      <c r="A23" s="88"/>
      <c r="B23" s="32"/>
      <c r="C23" s="84" t="s">
        <v>52</v>
      </c>
      <c r="D23" s="78"/>
      <c r="E23" s="29"/>
      <c r="F23" s="30"/>
      <c r="G23" s="31"/>
      <c r="H23" s="31"/>
      <c r="I23" s="4" t="str">
        <f t="shared" si="0"/>
        <v>—</v>
      </c>
      <c r="J23" s="66"/>
      <c r="K23" s="66"/>
      <c r="L23" s="66"/>
      <c r="M23" s="66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60" t="s">
        <v>53</v>
      </c>
    </row>
    <row r="24" spans="1:52" ht="15" customHeight="1" x14ac:dyDescent="0.3">
      <c r="A24" s="88"/>
      <c r="B24" s="28"/>
      <c r="C24" s="83" t="s">
        <v>54</v>
      </c>
      <c r="D24" s="78"/>
      <c r="E24" s="29"/>
      <c r="F24" s="30"/>
      <c r="G24" s="31"/>
      <c r="H24" s="31"/>
      <c r="I24" s="4" t="str">
        <f t="shared" si="0"/>
        <v>—</v>
      </c>
      <c r="J24" s="66"/>
      <c r="K24" s="66"/>
      <c r="L24" s="66"/>
      <c r="M24" s="66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60" t="s">
        <v>55</v>
      </c>
    </row>
    <row r="25" spans="1:52" ht="15" customHeight="1" x14ac:dyDescent="0.3">
      <c r="A25" s="88"/>
      <c r="B25" s="32"/>
      <c r="C25" s="84" t="s">
        <v>56</v>
      </c>
      <c r="D25" s="78"/>
      <c r="E25" s="29"/>
      <c r="F25" s="30"/>
      <c r="G25" s="31"/>
      <c r="H25" s="31"/>
      <c r="I25" s="4" t="str">
        <f t="shared" si="0"/>
        <v>—</v>
      </c>
      <c r="J25" s="66"/>
      <c r="K25" s="66"/>
      <c r="L25" s="66"/>
      <c r="M25" s="66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60" t="s">
        <v>57</v>
      </c>
    </row>
    <row r="26" spans="1:52" ht="15.75" customHeight="1" x14ac:dyDescent="0.3">
      <c r="A26" s="88"/>
      <c r="B26" s="28"/>
      <c r="C26" s="83" t="s">
        <v>58</v>
      </c>
      <c r="D26" s="78"/>
      <c r="E26" s="29"/>
      <c r="F26" s="30"/>
      <c r="G26" s="31"/>
      <c r="H26" s="31"/>
      <c r="I26" s="4" t="str">
        <f t="shared" si="0"/>
        <v>—</v>
      </c>
      <c r="J26" s="66"/>
      <c r="K26" s="66"/>
      <c r="L26" s="66"/>
      <c r="M26" s="66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60" t="s">
        <v>59</v>
      </c>
    </row>
    <row r="27" spans="1:52" ht="15" customHeight="1" x14ac:dyDescent="0.3">
      <c r="A27" s="88"/>
      <c r="B27" s="32"/>
      <c r="C27" s="84" t="s">
        <v>60</v>
      </c>
      <c r="D27" s="78"/>
      <c r="E27" s="29"/>
      <c r="F27" s="30"/>
      <c r="G27" s="31"/>
      <c r="H27" s="31"/>
      <c r="I27" s="4" t="str">
        <f t="shared" si="0"/>
        <v>—</v>
      </c>
      <c r="J27" s="66"/>
      <c r="K27" s="66"/>
      <c r="L27" s="66"/>
      <c r="M27" s="66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60" t="s">
        <v>61</v>
      </c>
    </row>
    <row r="28" spans="1:52" ht="15" customHeight="1" x14ac:dyDescent="0.3">
      <c r="A28" s="88"/>
      <c r="B28" s="28"/>
      <c r="C28" s="83" t="s">
        <v>62</v>
      </c>
      <c r="D28" s="78"/>
      <c r="E28" s="29"/>
      <c r="F28" s="30"/>
      <c r="G28" s="31"/>
      <c r="H28" s="31"/>
      <c r="I28" s="4" t="str">
        <f t="shared" si="0"/>
        <v>—</v>
      </c>
      <c r="J28" s="66"/>
      <c r="K28" s="66"/>
      <c r="L28" s="66"/>
      <c r="M28" s="66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60" t="s">
        <v>63</v>
      </c>
    </row>
    <row r="29" spans="1:52" ht="15" customHeight="1" x14ac:dyDescent="0.3">
      <c r="A29" s="88"/>
      <c r="B29" s="32"/>
      <c r="C29" s="84" t="s">
        <v>64</v>
      </c>
      <c r="D29" s="78"/>
      <c r="E29" s="29"/>
      <c r="F29" s="30"/>
      <c r="G29" s="31"/>
      <c r="H29" s="31"/>
      <c r="I29" s="4" t="str">
        <f t="shared" si="0"/>
        <v>—</v>
      </c>
      <c r="J29" s="66"/>
      <c r="K29" s="66"/>
      <c r="L29" s="66"/>
      <c r="M29" s="66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60" t="s">
        <v>65</v>
      </c>
    </row>
    <row r="30" spans="1:52" ht="15" customHeight="1" x14ac:dyDescent="0.3">
      <c r="A30" s="88"/>
      <c r="B30" s="28"/>
      <c r="C30" s="83" t="s">
        <v>66</v>
      </c>
      <c r="D30" s="78"/>
      <c r="E30" s="29"/>
      <c r="F30" s="30"/>
      <c r="G30" s="31"/>
      <c r="H30" s="31"/>
      <c r="I30" s="4" t="str">
        <f t="shared" si="0"/>
        <v>—</v>
      </c>
      <c r="J30" s="66"/>
      <c r="K30" s="66"/>
      <c r="L30" s="66"/>
      <c r="M30" s="66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60" t="s">
        <v>67</v>
      </c>
    </row>
    <row r="31" spans="1:52" ht="15" customHeight="1" x14ac:dyDescent="0.3">
      <c r="A31" s="88"/>
      <c r="B31" s="32"/>
      <c r="C31" s="84" t="s">
        <v>68</v>
      </c>
      <c r="D31" s="78"/>
      <c r="E31" s="29"/>
      <c r="F31" s="30"/>
      <c r="G31" s="31"/>
      <c r="H31" s="31"/>
      <c r="I31" s="4" t="str">
        <f t="shared" si="0"/>
        <v>—</v>
      </c>
      <c r="J31" s="66"/>
      <c r="K31" s="66"/>
      <c r="L31" s="66"/>
      <c r="M31" s="66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60" t="s">
        <v>69</v>
      </c>
    </row>
    <row r="32" spans="1:52" ht="15.75" customHeight="1" x14ac:dyDescent="0.3">
      <c r="A32" s="88"/>
      <c r="B32" s="28"/>
      <c r="C32" s="83" t="s">
        <v>70</v>
      </c>
      <c r="D32" s="78"/>
      <c r="E32" s="29"/>
      <c r="F32" s="30"/>
      <c r="G32" s="31"/>
      <c r="H32" s="31"/>
      <c r="I32" s="4" t="str">
        <f t="shared" si="0"/>
        <v>—</v>
      </c>
      <c r="J32" s="66"/>
      <c r="K32" s="66"/>
      <c r="L32" s="66"/>
      <c r="M32" s="66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60" t="s">
        <v>71</v>
      </c>
    </row>
    <row r="33" spans="1:52" ht="15" customHeight="1" x14ac:dyDescent="0.3">
      <c r="A33" s="88"/>
      <c r="B33" s="32"/>
      <c r="C33" s="84" t="s">
        <v>72</v>
      </c>
      <c r="D33" s="78"/>
      <c r="E33" s="29"/>
      <c r="F33" s="30"/>
      <c r="G33" s="31"/>
      <c r="H33" s="31"/>
      <c r="I33" s="4" t="str">
        <f t="shared" si="0"/>
        <v>—</v>
      </c>
      <c r="J33" s="66"/>
      <c r="K33" s="66"/>
      <c r="L33" s="66"/>
      <c r="M33" s="66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60" t="s">
        <v>73</v>
      </c>
    </row>
    <row r="34" spans="1:52" ht="15" customHeight="1" x14ac:dyDescent="0.3">
      <c r="A34" s="88"/>
      <c r="B34" s="28"/>
      <c r="C34" s="83" t="s">
        <v>74</v>
      </c>
      <c r="D34" s="78"/>
      <c r="E34" s="29"/>
      <c r="F34" s="30"/>
      <c r="G34" s="31"/>
      <c r="H34" s="31"/>
      <c r="I34" s="4" t="str">
        <f t="shared" si="0"/>
        <v>—</v>
      </c>
      <c r="J34" s="66"/>
      <c r="K34" s="66"/>
      <c r="L34" s="66"/>
      <c r="M34" s="66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60" t="s">
        <v>75</v>
      </c>
    </row>
    <row r="35" spans="1:52" ht="15" customHeight="1" x14ac:dyDescent="0.3">
      <c r="A35" s="88"/>
      <c r="B35" s="32"/>
      <c r="C35" s="84" t="s">
        <v>76</v>
      </c>
      <c r="D35" s="78"/>
      <c r="E35" s="29"/>
      <c r="F35" s="30"/>
      <c r="G35" s="31"/>
      <c r="H35" s="31"/>
      <c r="I35" s="4" t="str">
        <f t="shared" si="0"/>
        <v>—</v>
      </c>
      <c r="J35" s="66"/>
      <c r="K35" s="66"/>
      <c r="L35" s="66"/>
      <c r="M35" s="66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60" t="s">
        <v>77</v>
      </c>
    </row>
    <row r="36" spans="1:52" ht="15" customHeight="1" x14ac:dyDescent="0.3">
      <c r="A36" s="88"/>
      <c r="B36" s="28"/>
      <c r="C36" s="83" t="s">
        <v>78</v>
      </c>
      <c r="D36" s="78"/>
      <c r="E36" s="29"/>
      <c r="F36" s="30"/>
      <c r="G36" s="31"/>
      <c r="H36" s="31"/>
      <c r="I36" s="4" t="str">
        <f t="shared" si="0"/>
        <v>—</v>
      </c>
      <c r="J36" s="66"/>
      <c r="K36" s="66"/>
      <c r="L36" s="66"/>
      <c r="M36" s="66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60" t="s">
        <v>79</v>
      </c>
    </row>
    <row r="37" spans="1:52" ht="15" customHeight="1" x14ac:dyDescent="0.3">
      <c r="A37" s="88"/>
      <c r="B37" s="32"/>
      <c r="C37" s="84" t="s">
        <v>80</v>
      </c>
      <c r="D37" s="78"/>
      <c r="E37" s="29"/>
      <c r="F37" s="30"/>
      <c r="G37" s="31"/>
      <c r="H37" s="31"/>
      <c r="I37" s="4" t="str">
        <f t="shared" si="0"/>
        <v>—</v>
      </c>
      <c r="J37" s="55"/>
      <c r="K37" s="55"/>
      <c r="L37" s="55"/>
      <c r="M37" s="5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60" t="s">
        <v>81</v>
      </c>
    </row>
    <row r="38" spans="1:52" ht="15.75" customHeight="1" thickBot="1" x14ac:dyDescent="0.35">
      <c r="A38" s="88"/>
      <c r="B38" s="28"/>
      <c r="C38" s="83" t="s">
        <v>82</v>
      </c>
      <c r="D38" s="78"/>
      <c r="E38" s="29"/>
      <c r="F38" s="30"/>
      <c r="G38" s="31"/>
      <c r="H38" s="31"/>
      <c r="I38" s="4" t="str">
        <f t="shared" si="0"/>
        <v>—</v>
      </c>
      <c r="J38" s="55"/>
      <c r="K38" s="55"/>
      <c r="L38" s="55"/>
      <c r="M38" s="5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60" t="s">
        <v>83</v>
      </c>
    </row>
    <row r="39" spans="1:52" ht="15.75" customHeight="1" thickBot="1" x14ac:dyDescent="0.35">
      <c r="A39" s="89"/>
      <c r="B39" s="33"/>
      <c r="C39" s="103" t="s">
        <v>84</v>
      </c>
      <c r="D39" s="104"/>
      <c r="E39" s="34">
        <f>SUM(E14:E38)</f>
        <v>0</v>
      </c>
      <c r="F39" s="35">
        <f>SUM(F14:F38)</f>
        <v>0</v>
      </c>
      <c r="G39" s="36">
        <f>SUM(G14:G38)</f>
        <v>0</v>
      </c>
      <c r="H39" s="36">
        <f>SUM(H14:H38)</f>
        <v>0</v>
      </c>
      <c r="I39" s="4" t="str">
        <f>IF(COUNT(E14:H38)=100,"✔","—")</f>
        <v>—</v>
      </c>
      <c r="J39" s="67"/>
      <c r="K39" s="67"/>
      <c r="L39" s="67"/>
      <c r="M39" s="67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60" t="s">
        <v>85</v>
      </c>
    </row>
    <row r="40" spans="1:52" ht="15.75" customHeight="1" thickBot="1" x14ac:dyDescent="0.35">
      <c r="A40" s="85"/>
      <c r="B40" s="86"/>
      <c r="C40" s="86"/>
      <c r="D40" s="68"/>
      <c r="E40" s="69"/>
      <c r="F40" s="69"/>
      <c r="G40" s="66"/>
      <c r="H40" s="66"/>
      <c r="I40" s="70"/>
      <c r="J40" s="55"/>
      <c r="K40" s="55"/>
      <c r="L40" s="55"/>
      <c r="M40" s="5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60" t="s">
        <v>86</v>
      </c>
    </row>
    <row r="41" spans="1:52" ht="15" customHeight="1" thickBot="1" x14ac:dyDescent="0.35">
      <c r="A41" s="87" t="s">
        <v>87</v>
      </c>
      <c r="B41" s="37">
        <v>5</v>
      </c>
      <c r="C41" s="92" t="s">
        <v>88</v>
      </c>
      <c r="D41" s="91"/>
      <c r="E41" s="91"/>
      <c r="F41" s="78"/>
      <c r="G41" s="38">
        <f>G42+G43</f>
        <v>0</v>
      </c>
      <c r="H41" s="63"/>
      <c r="I41" s="55"/>
      <c r="J41" s="55"/>
      <c r="K41" s="55"/>
      <c r="L41" s="55"/>
      <c r="M41" s="5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60" t="s">
        <v>89</v>
      </c>
    </row>
    <row r="42" spans="1:52" ht="15" customHeight="1" x14ac:dyDescent="0.3">
      <c r="A42" s="88"/>
      <c r="B42" s="37">
        <v>6</v>
      </c>
      <c r="C42" s="92" t="s">
        <v>90</v>
      </c>
      <c r="D42" s="91"/>
      <c r="E42" s="91"/>
      <c r="F42" s="78"/>
      <c r="G42" s="39"/>
      <c r="H42" s="4" t="str">
        <f>IF(COUNT(G42)=0,"—",IF(CONTROLLI!E21="OK","✔","✘"))</f>
        <v>—</v>
      </c>
      <c r="I42" s="55"/>
      <c r="J42" s="5" t="s">
        <v>91</v>
      </c>
      <c r="K42" s="55"/>
      <c r="L42" s="57"/>
      <c r="M42" s="5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60" t="s">
        <v>92</v>
      </c>
    </row>
    <row r="43" spans="1:52" x14ac:dyDescent="0.3">
      <c r="A43" s="88"/>
      <c r="B43" s="37">
        <v>7</v>
      </c>
      <c r="C43" s="92" t="s">
        <v>93</v>
      </c>
      <c r="D43" s="91"/>
      <c r="E43" s="91"/>
      <c r="F43" s="78"/>
      <c r="G43" s="39"/>
      <c r="H43" s="4" t="str">
        <f>IF(COUNT(G43)=0,"—",IF(CONTROLLI!E22="OK","✔","✘"))</f>
        <v>—</v>
      </c>
      <c r="I43" s="55"/>
      <c r="J43" s="56"/>
      <c r="K43" s="55"/>
      <c r="L43" s="57"/>
      <c r="M43" s="5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60" t="s">
        <v>94</v>
      </c>
    </row>
    <row r="44" spans="1:52" ht="15" customHeight="1" x14ac:dyDescent="0.3">
      <c r="A44" s="88"/>
      <c r="B44" s="37">
        <v>8</v>
      </c>
      <c r="C44" s="92" t="s">
        <v>95</v>
      </c>
      <c r="D44" s="91"/>
      <c r="E44" s="91"/>
      <c r="F44" s="78"/>
      <c r="G44" s="39"/>
      <c r="H44" s="4" t="str">
        <f>IF(COUNT(G44)=0,"—",IF(AND(CONTROLLI!E23="OK",CONTROLLI!E24="OK"),"✔","✘"))</f>
        <v>—</v>
      </c>
      <c r="I44" s="55"/>
      <c r="J44" s="55"/>
      <c r="K44" s="55"/>
      <c r="L44" s="55"/>
      <c r="M44" s="5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60" t="s">
        <v>96</v>
      </c>
    </row>
    <row r="45" spans="1:52" ht="15.75" customHeight="1" thickBot="1" x14ac:dyDescent="0.35">
      <c r="A45" s="89"/>
      <c r="B45" s="28">
        <v>9</v>
      </c>
      <c r="C45" s="92" t="s">
        <v>97</v>
      </c>
      <c r="D45" s="91"/>
      <c r="E45" s="91"/>
      <c r="F45" s="78"/>
      <c r="G45" s="40">
        <f>G41-G44</f>
        <v>0</v>
      </c>
      <c r="H45" s="63"/>
      <c r="I45" s="55"/>
      <c r="J45" s="55"/>
      <c r="K45" s="55"/>
      <c r="L45" s="55"/>
      <c r="M45" s="5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60" t="s">
        <v>98</v>
      </c>
    </row>
    <row r="46" spans="1:52" ht="15.75" customHeight="1" thickBot="1" x14ac:dyDescent="0.35">
      <c r="A46" s="57"/>
      <c r="B46" s="58"/>
      <c r="C46" s="71" t="s">
        <v>99</v>
      </c>
      <c r="D46" s="68"/>
      <c r="E46" s="68"/>
      <c r="F46" s="68"/>
      <c r="G46" s="55"/>
      <c r="H46" s="55"/>
      <c r="I46" s="55"/>
      <c r="J46" s="55"/>
      <c r="K46" s="55"/>
      <c r="L46" s="55"/>
      <c r="M46" s="5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60" t="s">
        <v>100</v>
      </c>
    </row>
    <row r="47" spans="1:52" ht="15" customHeight="1" thickBot="1" x14ac:dyDescent="0.35">
      <c r="A47" s="87" t="s">
        <v>101</v>
      </c>
      <c r="B47" s="37">
        <v>10</v>
      </c>
      <c r="C47" s="92" t="s">
        <v>102</v>
      </c>
      <c r="D47" s="91"/>
      <c r="E47" s="91"/>
      <c r="F47" s="78"/>
      <c r="G47" s="39"/>
      <c r="H47" s="4" t="str">
        <f>IF(COUNT(G47)=0,"—","✔")</f>
        <v>—</v>
      </c>
      <c r="I47" s="55"/>
      <c r="J47" s="5" t="s">
        <v>103</v>
      </c>
      <c r="K47" s="55"/>
      <c r="L47" s="55"/>
      <c r="M47" s="5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60" t="s">
        <v>104</v>
      </c>
    </row>
    <row r="48" spans="1:52" x14ac:dyDescent="0.3">
      <c r="A48" s="88"/>
      <c r="B48" s="37">
        <v>11</v>
      </c>
      <c r="C48" s="92" t="s">
        <v>105</v>
      </c>
      <c r="D48" s="91"/>
      <c r="E48" s="91"/>
      <c r="F48" s="78"/>
      <c r="G48" s="39"/>
      <c r="H48" s="4" t="str">
        <f>IF(COUNT(G48)=0,"—","✔")</f>
        <v>—</v>
      </c>
      <c r="I48" s="55"/>
      <c r="J48" s="56"/>
      <c r="K48" s="55"/>
      <c r="L48" s="55"/>
      <c r="M48" s="5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60" t="s">
        <v>106</v>
      </c>
    </row>
    <row r="49" spans="1:52" ht="15" customHeight="1" x14ac:dyDescent="0.3">
      <c r="A49" s="88"/>
      <c r="B49" s="37">
        <v>12</v>
      </c>
      <c r="C49" s="92" t="s">
        <v>107</v>
      </c>
      <c r="D49" s="91"/>
      <c r="E49" s="91"/>
      <c r="F49" s="78"/>
      <c r="G49" s="39"/>
      <c r="H49" s="4" t="str">
        <f>IF(COUNT(G49)=0,"—","✔")</f>
        <v>—</v>
      </c>
      <c r="I49" s="55"/>
      <c r="J49" s="55"/>
      <c r="K49" s="55"/>
      <c r="L49" s="55"/>
      <c r="M49" s="5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60" t="s">
        <v>108</v>
      </c>
    </row>
    <row r="50" spans="1:52" ht="15" customHeight="1" x14ac:dyDescent="0.3">
      <c r="A50" s="88"/>
      <c r="B50" s="37">
        <v>13</v>
      </c>
      <c r="C50" s="92" t="s">
        <v>109</v>
      </c>
      <c r="D50" s="91"/>
      <c r="E50" s="91"/>
      <c r="F50" s="78"/>
      <c r="G50" s="39"/>
      <c r="H50" s="4" t="str">
        <f>IF(COUNT(G50)=0,"—","✔")</f>
        <v>—</v>
      </c>
      <c r="I50" s="55"/>
      <c r="J50" s="55"/>
      <c r="K50" s="55"/>
      <c r="L50" s="55"/>
      <c r="M50" s="5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60" t="s">
        <v>110</v>
      </c>
    </row>
    <row r="51" spans="1:52" ht="15" customHeight="1" x14ac:dyDescent="0.3">
      <c r="A51" s="88"/>
      <c r="B51" s="37">
        <v>14</v>
      </c>
      <c r="C51" s="92" t="s">
        <v>111</v>
      </c>
      <c r="D51" s="91"/>
      <c r="E51" s="91"/>
      <c r="F51" s="78"/>
      <c r="G51" s="39"/>
      <c r="H51" s="4" t="str">
        <f>IF(COUNT(G51)=0,"—","✔")</f>
        <v>—</v>
      </c>
      <c r="I51" s="55"/>
      <c r="J51" s="55"/>
      <c r="K51" s="55"/>
      <c r="L51" s="55"/>
      <c r="M51" s="5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60" t="s">
        <v>112</v>
      </c>
    </row>
    <row r="52" spans="1:52" ht="15.75" customHeight="1" thickBot="1" x14ac:dyDescent="0.35">
      <c r="A52" s="89"/>
      <c r="B52" s="28"/>
      <c r="C52" s="90" t="s">
        <v>84</v>
      </c>
      <c r="D52" s="91"/>
      <c r="E52" s="91"/>
      <c r="F52" s="78"/>
      <c r="G52" s="40">
        <f>SUM(G47:G51)</f>
        <v>0</v>
      </c>
      <c r="H52" s="55" t="str">
        <f>IF(COUNT(G47:G51)=0,"—",IF(CONTROLLI!E25="OK","✔","✘"))</f>
        <v>—</v>
      </c>
      <c r="I52" s="55"/>
      <c r="J52" s="55"/>
      <c r="K52" s="55"/>
      <c r="L52" s="55"/>
      <c r="M52" s="5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60" t="s">
        <v>113</v>
      </c>
    </row>
    <row r="53" spans="1:52" ht="15.75" customHeight="1" thickBot="1" x14ac:dyDescent="0.35">
      <c r="A53" s="85"/>
      <c r="B53" s="86"/>
      <c r="C53" s="86"/>
      <c r="D53" s="55"/>
      <c r="E53" s="55"/>
      <c r="F53" s="55"/>
      <c r="G53" s="64"/>
      <c r="H53" s="55"/>
      <c r="I53" s="55"/>
      <c r="J53" s="55"/>
      <c r="K53" s="55"/>
      <c r="L53" s="55"/>
      <c r="M53" s="5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60" t="s">
        <v>114</v>
      </c>
    </row>
    <row r="54" spans="1:52" ht="22.95" customHeight="1" thickBot="1" x14ac:dyDescent="0.35">
      <c r="A54" s="6" t="s">
        <v>115</v>
      </c>
      <c r="B54" s="41">
        <v>15</v>
      </c>
      <c r="C54" s="102" t="s">
        <v>116</v>
      </c>
      <c r="D54" s="91"/>
      <c r="E54" s="91"/>
      <c r="F54" s="78"/>
      <c r="G54" s="42"/>
      <c r="H54" s="4" t="str">
        <f>IF(COUNT(G54)=0,"—",IF(CONTROLLI!E26="OK","✔","✘"))</f>
        <v>—</v>
      </c>
      <c r="I54" s="55"/>
      <c r="J54" s="5" t="s">
        <v>117</v>
      </c>
      <c r="K54" s="55"/>
      <c r="L54" s="55"/>
      <c r="M54" s="5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60" t="s">
        <v>118</v>
      </c>
    </row>
    <row r="55" spans="1:52" x14ac:dyDescent="0.3">
      <c r="A55" s="85"/>
      <c r="B55" s="86"/>
      <c r="C55" s="86"/>
      <c r="D55" s="55"/>
      <c r="E55" s="55"/>
      <c r="F55" s="55"/>
      <c r="G55" s="64"/>
      <c r="H55" s="55"/>
      <c r="I55" s="55"/>
      <c r="J55" s="56"/>
      <c r="K55" s="55"/>
      <c r="L55" s="55"/>
      <c r="M55" s="5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60" t="s">
        <v>119</v>
      </c>
    </row>
    <row r="56" spans="1:52" ht="6" customHeight="1" x14ac:dyDescent="0.3">
      <c r="A56" s="54"/>
      <c r="B56" s="45"/>
      <c r="C56" s="45"/>
      <c r="D56" s="45"/>
      <c r="E56" s="45"/>
      <c r="F56" s="45"/>
      <c r="G56" s="45"/>
      <c r="H56" s="55"/>
      <c r="I56" s="55"/>
      <c r="J56" s="55"/>
      <c r="K56" s="55"/>
      <c r="L56" s="55"/>
      <c r="M56" s="5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60" t="s">
        <v>120</v>
      </c>
    </row>
    <row r="57" spans="1:52" ht="6" customHeight="1" x14ac:dyDescent="0.3">
      <c r="A57" s="45"/>
      <c r="B57" s="45"/>
      <c r="C57" s="45"/>
      <c r="D57" s="45"/>
      <c r="E57" s="45"/>
      <c r="F57" s="45"/>
      <c r="G57" s="45"/>
      <c r="H57" s="55"/>
      <c r="I57" s="55"/>
      <c r="J57" s="55"/>
      <c r="K57" s="55"/>
      <c r="L57" s="55"/>
      <c r="M57" s="5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60" t="s">
        <v>121</v>
      </c>
    </row>
    <row r="58" spans="1:52" ht="15.75" customHeight="1" x14ac:dyDescent="0.3">
      <c r="A58" s="72"/>
      <c r="B58" s="55"/>
      <c r="C58" s="54"/>
      <c r="D58" s="55"/>
      <c r="E58" s="55"/>
      <c r="F58" s="55"/>
      <c r="G58" s="64"/>
      <c r="H58" s="55"/>
      <c r="I58" s="55"/>
      <c r="J58" s="55"/>
      <c r="K58" s="55"/>
      <c r="L58" s="55"/>
      <c r="M58" s="5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60" t="s">
        <v>122</v>
      </c>
    </row>
    <row r="59" spans="1:52" ht="15.75" customHeight="1" x14ac:dyDescent="0.3">
      <c r="A59" s="72" t="s">
        <v>123</v>
      </c>
      <c r="B59" s="55"/>
      <c r="C59" s="43"/>
      <c r="D59" s="4" t="str">
        <f>IF(COUNT(C59)=0,"—",IF(CONTROLLI!E27="OK","✔","✘"))</f>
        <v>—</v>
      </c>
      <c r="E59" s="55" t="s">
        <v>8</v>
      </c>
      <c r="F59" s="93"/>
      <c r="G59" s="94"/>
      <c r="H59" s="4" t="str">
        <f>IF(TRIM(F59)="","—",IF(CONTROLLI!E28="OK","✔","✘"))</f>
        <v>—</v>
      </c>
      <c r="I59" s="55"/>
      <c r="J59" s="5" t="s">
        <v>124</v>
      </c>
      <c r="K59" s="55"/>
      <c r="L59" s="55"/>
      <c r="M59" s="5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60" t="s">
        <v>125</v>
      </c>
    </row>
    <row r="60" spans="1:52" x14ac:dyDescent="0.3">
      <c r="A60" s="85"/>
      <c r="B60" s="86"/>
      <c r="C60" s="86"/>
      <c r="D60" s="55"/>
      <c r="E60" s="55"/>
      <c r="F60" s="55"/>
      <c r="G60" s="64"/>
      <c r="H60" s="55"/>
      <c r="I60" s="55"/>
      <c r="J60" s="56"/>
      <c r="K60" s="55"/>
      <c r="L60" s="55"/>
      <c r="M60" s="5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60" t="s">
        <v>126</v>
      </c>
    </row>
    <row r="61" spans="1:52" ht="15" customHeight="1" x14ac:dyDescent="0.3">
      <c r="A61" s="85"/>
      <c r="B61" s="86"/>
      <c r="C61" s="86"/>
      <c r="D61" s="55"/>
      <c r="E61" s="55"/>
      <c r="F61" s="55"/>
      <c r="G61" s="64"/>
      <c r="H61" s="55"/>
      <c r="I61" s="55"/>
      <c r="J61" s="55"/>
      <c r="K61" s="55"/>
      <c r="L61" s="55"/>
      <c r="M61" s="5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60" t="s">
        <v>127</v>
      </c>
    </row>
    <row r="62" spans="1:52" x14ac:dyDescent="0.3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60" t="s">
        <v>128</v>
      </c>
    </row>
    <row r="63" spans="1:52" x14ac:dyDescent="0.3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60" t="s">
        <v>129</v>
      </c>
    </row>
    <row r="64" spans="1:52" x14ac:dyDescent="0.3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60" t="s">
        <v>130</v>
      </c>
    </row>
    <row r="65" spans="52:52" x14ac:dyDescent="0.3">
      <c r="AZ65" s="60" t="s">
        <v>131</v>
      </c>
    </row>
    <row r="66" spans="52:52" x14ac:dyDescent="0.3">
      <c r="AZ66" s="60" t="s">
        <v>132</v>
      </c>
    </row>
    <row r="67" spans="52:52" x14ac:dyDescent="0.3">
      <c r="AZ67" s="60" t="s">
        <v>133</v>
      </c>
    </row>
    <row r="68" spans="52:52" x14ac:dyDescent="0.3">
      <c r="AZ68" s="60" t="s">
        <v>134</v>
      </c>
    </row>
    <row r="69" spans="52:52" x14ac:dyDescent="0.3">
      <c r="AZ69" s="60" t="s">
        <v>135</v>
      </c>
    </row>
    <row r="70" spans="52:52" x14ac:dyDescent="0.3">
      <c r="AZ70" s="60" t="s">
        <v>136</v>
      </c>
    </row>
    <row r="71" spans="52:52" x14ac:dyDescent="0.3">
      <c r="AZ71" s="60" t="s">
        <v>137</v>
      </c>
    </row>
    <row r="72" spans="52:52" x14ac:dyDescent="0.3">
      <c r="AZ72" s="60" t="s">
        <v>138</v>
      </c>
    </row>
    <row r="73" spans="52:52" x14ac:dyDescent="0.3">
      <c r="AZ73" s="60" t="s">
        <v>139</v>
      </c>
    </row>
    <row r="74" spans="52:52" x14ac:dyDescent="0.3">
      <c r="AZ74" s="60" t="s">
        <v>140</v>
      </c>
    </row>
    <row r="75" spans="52:52" x14ac:dyDescent="0.3">
      <c r="AZ75" s="60" t="s">
        <v>141</v>
      </c>
    </row>
    <row r="76" spans="52:52" x14ac:dyDescent="0.3">
      <c r="AZ76" s="60" t="s">
        <v>142</v>
      </c>
    </row>
    <row r="77" spans="52:52" x14ac:dyDescent="0.3">
      <c r="AZ77" s="60" t="s">
        <v>143</v>
      </c>
    </row>
    <row r="78" spans="52:52" x14ac:dyDescent="0.3">
      <c r="AZ78" s="60" t="s">
        <v>144</v>
      </c>
    </row>
    <row r="79" spans="52:52" x14ac:dyDescent="0.3">
      <c r="AZ79" s="60" t="s">
        <v>145</v>
      </c>
    </row>
    <row r="80" spans="52:52" x14ac:dyDescent="0.3">
      <c r="AZ80" s="60" t="s">
        <v>146</v>
      </c>
    </row>
    <row r="81" spans="52:52" x14ac:dyDescent="0.3">
      <c r="AZ81" s="60" t="s">
        <v>147</v>
      </c>
    </row>
    <row r="82" spans="52:52" x14ac:dyDescent="0.3">
      <c r="AZ82" s="60" t="s">
        <v>148</v>
      </c>
    </row>
    <row r="83" spans="52:52" x14ac:dyDescent="0.3">
      <c r="AZ83" s="60" t="s">
        <v>149</v>
      </c>
    </row>
    <row r="84" spans="52:52" x14ac:dyDescent="0.3">
      <c r="AZ84" s="60" t="s">
        <v>150</v>
      </c>
    </row>
    <row r="85" spans="52:52" x14ac:dyDescent="0.3">
      <c r="AZ85" s="60" t="s">
        <v>151</v>
      </c>
    </row>
    <row r="86" spans="52:52" x14ac:dyDescent="0.3">
      <c r="AZ86" s="60" t="s">
        <v>152</v>
      </c>
    </row>
    <row r="87" spans="52:52" x14ac:dyDescent="0.3">
      <c r="AZ87" s="60" t="s">
        <v>153</v>
      </c>
    </row>
    <row r="88" spans="52:52" x14ac:dyDescent="0.3">
      <c r="AZ88" s="60" t="s">
        <v>154</v>
      </c>
    </row>
    <row r="89" spans="52:52" x14ac:dyDescent="0.3">
      <c r="AZ89" s="60" t="s">
        <v>155</v>
      </c>
    </row>
    <row r="90" spans="52:52" x14ac:dyDescent="0.3">
      <c r="AZ90" s="60" t="s">
        <v>156</v>
      </c>
    </row>
    <row r="91" spans="52:52" x14ac:dyDescent="0.3">
      <c r="AZ91" s="60" t="s">
        <v>157</v>
      </c>
    </row>
    <row r="92" spans="52:52" x14ac:dyDescent="0.3">
      <c r="AZ92" s="60" t="s">
        <v>158</v>
      </c>
    </row>
    <row r="93" spans="52:52" x14ac:dyDescent="0.3">
      <c r="AZ93" s="60" t="s">
        <v>159</v>
      </c>
    </row>
    <row r="94" spans="52:52" x14ac:dyDescent="0.3">
      <c r="AZ94" s="60" t="s">
        <v>160</v>
      </c>
    </row>
    <row r="95" spans="52:52" x14ac:dyDescent="0.3">
      <c r="AZ95" s="60" t="s">
        <v>161</v>
      </c>
    </row>
    <row r="96" spans="52:52" x14ac:dyDescent="0.3">
      <c r="AZ96" s="60" t="s">
        <v>162</v>
      </c>
    </row>
    <row r="97" spans="52:52" x14ac:dyDescent="0.3">
      <c r="AZ97" s="60" t="s">
        <v>163</v>
      </c>
    </row>
    <row r="98" spans="52:52" x14ac:dyDescent="0.3">
      <c r="AZ98" s="60" t="s">
        <v>164</v>
      </c>
    </row>
    <row r="99" spans="52:52" x14ac:dyDescent="0.3">
      <c r="AZ99" s="60" t="s">
        <v>165</v>
      </c>
    </row>
    <row r="100" spans="52:52" x14ac:dyDescent="0.3">
      <c r="AZ100" s="60" t="s">
        <v>166</v>
      </c>
    </row>
    <row r="101" spans="52:52" x14ac:dyDescent="0.3">
      <c r="AZ101" s="60" t="s">
        <v>167</v>
      </c>
    </row>
    <row r="102" spans="52:52" x14ac:dyDescent="0.3">
      <c r="AZ102" s="60" t="s">
        <v>168</v>
      </c>
    </row>
    <row r="103" spans="52:52" x14ac:dyDescent="0.3">
      <c r="AZ103" s="60" t="s">
        <v>169</v>
      </c>
    </row>
    <row r="104" spans="52:52" x14ac:dyDescent="0.3">
      <c r="AZ104" s="60" t="s">
        <v>170</v>
      </c>
    </row>
    <row r="105" spans="52:52" x14ac:dyDescent="0.3">
      <c r="AZ105" s="60" t="s">
        <v>171</v>
      </c>
    </row>
    <row r="106" spans="52:52" x14ac:dyDescent="0.3">
      <c r="AZ106" s="60" t="s">
        <v>172</v>
      </c>
    </row>
    <row r="107" spans="52:52" x14ac:dyDescent="0.3">
      <c r="AZ107" s="60" t="s">
        <v>173</v>
      </c>
    </row>
    <row r="108" spans="52:52" x14ac:dyDescent="0.3">
      <c r="AZ108" s="60" t="s">
        <v>174</v>
      </c>
    </row>
    <row r="109" spans="52:52" x14ac:dyDescent="0.3">
      <c r="AZ109" s="60" t="s">
        <v>175</v>
      </c>
    </row>
    <row r="110" spans="52:52" x14ac:dyDescent="0.3">
      <c r="AZ110" s="60" t="s">
        <v>176</v>
      </c>
    </row>
    <row r="111" spans="52:52" x14ac:dyDescent="0.3">
      <c r="AZ111" s="60" t="s">
        <v>177</v>
      </c>
    </row>
    <row r="112" spans="52:52" x14ac:dyDescent="0.3">
      <c r="AZ112" s="60" t="s">
        <v>178</v>
      </c>
    </row>
    <row r="113" spans="52:52" x14ac:dyDescent="0.3">
      <c r="AZ113" s="60" t="s">
        <v>179</v>
      </c>
    </row>
    <row r="114" spans="52:52" x14ac:dyDescent="0.3">
      <c r="AZ114" s="60" t="s">
        <v>180</v>
      </c>
    </row>
    <row r="115" spans="52:52" x14ac:dyDescent="0.3">
      <c r="AZ115" s="60" t="s">
        <v>181</v>
      </c>
    </row>
    <row r="116" spans="52:52" x14ac:dyDescent="0.3">
      <c r="AZ116" s="60" t="s">
        <v>182</v>
      </c>
    </row>
    <row r="117" spans="52:52" x14ac:dyDescent="0.3">
      <c r="AZ117" s="60" t="s">
        <v>183</v>
      </c>
    </row>
    <row r="118" spans="52:52" x14ac:dyDescent="0.3">
      <c r="AZ118" s="60" t="s">
        <v>184</v>
      </c>
    </row>
    <row r="119" spans="52:52" x14ac:dyDescent="0.3">
      <c r="AZ119" s="60" t="s">
        <v>185</v>
      </c>
    </row>
    <row r="120" spans="52:52" x14ac:dyDescent="0.3">
      <c r="AZ120" s="60" t="s">
        <v>186</v>
      </c>
    </row>
    <row r="121" spans="52:52" x14ac:dyDescent="0.3">
      <c r="AZ121" s="60" t="s">
        <v>187</v>
      </c>
    </row>
    <row r="122" spans="52:52" x14ac:dyDescent="0.3">
      <c r="AZ122" s="60" t="s">
        <v>188</v>
      </c>
    </row>
    <row r="123" spans="52:52" x14ac:dyDescent="0.3">
      <c r="AZ123" s="60" t="s">
        <v>189</v>
      </c>
    </row>
    <row r="124" spans="52:52" x14ac:dyDescent="0.3">
      <c r="AZ124" s="60" t="s">
        <v>190</v>
      </c>
    </row>
    <row r="125" spans="52:52" x14ac:dyDescent="0.3">
      <c r="AZ125" s="60" t="s">
        <v>191</v>
      </c>
    </row>
    <row r="126" spans="52:52" x14ac:dyDescent="0.3">
      <c r="AZ126" s="60" t="s">
        <v>192</v>
      </c>
    </row>
    <row r="127" spans="52:52" x14ac:dyDescent="0.3">
      <c r="AZ127" s="60" t="s">
        <v>193</v>
      </c>
    </row>
    <row r="128" spans="52:52" x14ac:dyDescent="0.3">
      <c r="AZ128" s="60" t="s">
        <v>194</v>
      </c>
    </row>
    <row r="129" spans="52:52" x14ac:dyDescent="0.3">
      <c r="AZ129" s="60" t="s">
        <v>195</v>
      </c>
    </row>
    <row r="130" spans="52:52" x14ac:dyDescent="0.3">
      <c r="AZ130" s="60" t="s">
        <v>196</v>
      </c>
    </row>
    <row r="131" spans="52:52" x14ac:dyDescent="0.3">
      <c r="AZ131" s="60" t="s">
        <v>197</v>
      </c>
    </row>
    <row r="132" spans="52:52" x14ac:dyDescent="0.3">
      <c r="AZ132" s="60" t="s">
        <v>198</v>
      </c>
    </row>
    <row r="133" spans="52:52" x14ac:dyDescent="0.3">
      <c r="AZ133" s="60" t="s">
        <v>199</v>
      </c>
    </row>
    <row r="134" spans="52:52" x14ac:dyDescent="0.3">
      <c r="AZ134" s="60" t="s">
        <v>200</v>
      </c>
    </row>
    <row r="135" spans="52:52" x14ac:dyDescent="0.3">
      <c r="AZ135" s="60" t="s">
        <v>201</v>
      </c>
    </row>
    <row r="136" spans="52:52" x14ac:dyDescent="0.3">
      <c r="AZ136" s="60" t="s">
        <v>202</v>
      </c>
    </row>
    <row r="137" spans="52:52" x14ac:dyDescent="0.3">
      <c r="AZ137" s="60" t="s">
        <v>203</v>
      </c>
    </row>
    <row r="138" spans="52:52" x14ac:dyDescent="0.3">
      <c r="AZ138" s="60" t="s">
        <v>204</v>
      </c>
    </row>
    <row r="139" spans="52:52" x14ac:dyDescent="0.3">
      <c r="AZ139" s="60" t="s">
        <v>205</v>
      </c>
    </row>
    <row r="140" spans="52:52" x14ac:dyDescent="0.3">
      <c r="AZ140" s="60" t="s">
        <v>206</v>
      </c>
    </row>
    <row r="141" spans="52:52" x14ac:dyDescent="0.3">
      <c r="AZ141" s="60" t="s">
        <v>207</v>
      </c>
    </row>
    <row r="142" spans="52:52" x14ac:dyDescent="0.3">
      <c r="AZ142" s="60" t="s">
        <v>208</v>
      </c>
    </row>
    <row r="143" spans="52:52" x14ac:dyDescent="0.3">
      <c r="AZ143" s="60" t="s">
        <v>209</v>
      </c>
    </row>
    <row r="144" spans="52:52" x14ac:dyDescent="0.3">
      <c r="AZ144" s="60" t="s">
        <v>210</v>
      </c>
    </row>
    <row r="145" spans="52:52" x14ac:dyDescent="0.3">
      <c r="AZ145" s="60" t="s">
        <v>211</v>
      </c>
    </row>
    <row r="146" spans="52:52" x14ac:dyDescent="0.3">
      <c r="AZ146" s="60" t="s">
        <v>212</v>
      </c>
    </row>
    <row r="147" spans="52:52" x14ac:dyDescent="0.3">
      <c r="AZ147" s="60" t="s">
        <v>213</v>
      </c>
    </row>
    <row r="148" spans="52:52" x14ac:dyDescent="0.3">
      <c r="AZ148" s="60" t="s">
        <v>214</v>
      </c>
    </row>
    <row r="149" spans="52:52" x14ac:dyDescent="0.3">
      <c r="AZ149" s="60" t="s">
        <v>215</v>
      </c>
    </row>
    <row r="150" spans="52:52" x14ac:dyDescent="0.3">
      <c r="AZ150" s="60" t="s">
        <v>216</v>
      </c>
    </row>
    <row r="151" spans="52:52" x14ac:dyDescent="0.3">
      <c r="AZ151" s="60" t="s">
        <v>217</v>
      </c>
    </row>
    <row r="152" spans="52:52" x14ac:dyDescent="0.3">
      <c r="AZ152" s="60" t="s">
        <v>218</v>
      </c>
    </row>
    <row r="153" spans="52:52" x14ac:dyDescent="0.3">
      <c r="AZ153" s="60" t="s">
        <v>219</v>
      </c>
    </row>
    <row r="154" spans="52:52" x14ac:dyDescent="0.3">
      <c r="AZ154" s="60" t="s">
        <v>220</v>
      </c>
    </row>
    <row r="155" spans="52:52" x14ac:dyDescent="0.3">
      <c r="AZ155" s="60" t="s">
        <v>221</v>
      </c>
    </row>
    <row r="156" spans="52:52" x14ac:dyDescent="0.3">
      <c r="AZ156" s="60" t="s">
        <v>222</v>
      </c>
    </row>
    <row r="157" spans="52:52" x14ac:dyDescent="0.3">
      <c r="AZ157" s="60" t="s">
        <v>223</v>
      </c>
    </row>
    <row r="158" spans="52:52" x14ac:dyDescent="0.3">
      <c r="AZ158" s="60" t="s">
        <v>224</v>
      </c>
    </row>
    <row r="159" spans="52:52" x14ac:dyDescent="0.3">
      <c r="AZ159" s="60" t="s">
        <v>225</v>
      </c>
    </row>
    <row r="160" spans="52:52" x14ac:dyDescent="0.3">
      <c r="AZ160" s="60" t="s">
        <v>226</v>
      </c>
    </row>
    <row r="161" spans="52:52" x14ac:dyDescent="0.3">
      <c r="AZ161" s="60" t="s">
        <v>227</v>
      </c>
    </row>
    <row r="162" spans="52:52" x14ac:dyDescent="0.3">
      <c r="AZ162" s="60" t="s">
        <v>228</v>
      </c>
    </row>
    <row r="163" spans="52:52" x14ac:dyDescent="0.3">
      <c r="AZ163" s="60" t="s">
        <v>229</v>
      </c>
    </row>
    <row r="164" spans="52:52" x14ac:dyDescent="0.3">
      <c r="AZ164" s="60" t="s">
        <v>230</v>
      </c>
    </row>
    <row r="165" spans="52:52" x14ac:dyDescent="0.3">
      <c r="AZ165" s="60" t="s">
        <v>231</v>
      </c>
    </row>
    <row r="166" spans="52:52" x14ac:dyDescent="0.3">
      <c r="AZ166" s="60" t="s">
        <v>232</v>
      </c>
    </row>
    <row r="167" spans="52:52" x14ac:dyDescent="0.3">
      <c r="AZ167" s="60" t="s">
        <v>233</v>
      </c>
    </row>
    <row r="168" spans="52:52" x14ac:dyDescent="0.3">
      <c r="AZ168" s="60" t="s">
        <v>234</v>
      </c>
    </row>
    <row r="169" spans="52:52" x14ac:dyDescent="0.3">
      <c r="AZ169" s="60" t="s">
        <v>235</v>
      </c>
    </row>
    <row r="170" spans="52:52" x14ac:dyDescent="0.3">
      <c r="AZ170" s="60" t="s">
        <v>236</v>
      </c>
    </row>
    <row r="171" spans="52:52" x14ac:dyDescent="0.3">
      <c r="AZ171" s="60" t="s">
        <v>237</v>
      </c>
    </row>
    <row r="172" spans="52:52" x14ac:dyDescent="0.3">
      <c r="AZ172" s="60" t="s">
        <v>238</v>
      </c>
    </row>
    <row r="173" spans="52:52" x14ac:dyDescent="0.3">
      <c r="AZ173" s="60" t="s">
        <v>239</v>
      </c>
    </row>
    <row r="174" spans="52:52" x14ac:dyDescent="0.3">
      <c r="AZ174" s="60" t="s">
        <v>240</v>
      </c>
    </row>
    <row r="175" spans="52:52" x14ac:dyDescent="0.3">
      <c r="AZ175" s="60" t="s">
        <v>241</v>
      </c>
    </row>
    <row r="176" spans="52:52" x14ac:dyDescent="0.3">
      <c r="AZ176" s="60" t="s">
        <v>242</v>
      </c>
    </row>
    <row r="177" spans="52:52" x14ac:dyDescent="0.3">
      <c r="AZ177" s="60" t="s">
        <v>243</v>
      </c>
    </row>
    <row r="178" spans="52:52" x14ac:dyDescent="0.3">
      <c r="AZ178" s="60" t="s">
        <v>244</v>
      </c>
    </row>
    <row r="179" spans="52:52" x14ac:dyDescent="0.3">
      <c r="AZ179" s="60" t="s">
        <v>245</v>
      </c>
    </row>
    <row r="180" spans="52:52" x14ac:dyDescent="0.3">
      <c r="AZ180" s="60" t="s">
        <v>246</v>
      </c>
    </row>
    <row r="181" spans="52:52" x14ac:dyDescent="0.3">
      <c r="AZ181" s="60" t="s">
        <v>247</v>
      </c>
    </row>
    <row r="182" spans="52:52" x14ac:dyDescent="0.3">
      <c r="AZ182" s="60" t="s">
        <v>248</v>
      </c>
    </row>
    <row r="183" spans="52:52" x14ac:dyDescent="0.3">
      <c r="AZ183" s="60" t="s">
        <v>249</v>
      </c>
    </row>
    <row r="184" spans="52:52" x14ac:dyDescent="0.3">
      <c r="AZ184" s="60" t="s">
        <v>250</v>
      </c>
    </row>
    <row r="185" spans="52:52" x14ac:dyDescent="0.3">
      <c r="AZ185" s="60" t="s">
        <v>251</v>
      </c>
    </row>
    <row r="186" spans="52:52" x14ac:dyDescent="0.3">
      <c r="AZ186" s="60" t="s">
        <v>252</v>
      </c>
    </row>
    <row r="187" spans="52:52" x14ac:dyDescent="0.3">
      <c r="AZ187" s="60" t="s">
        <v>253</v>
      </c>
    </row>
    <row r="188" spans="52:52" x14ac:dyDescent="0.3">
      <c r="AZ188" s="60" t="s">
        <v>254</v>
      </c>
    </row>
    <row r="189" spans="52:52" x14ac:dyDescent="0.3">
      <c r="AZ189" s="60" t="s">
        <v>255</v>
      </c>
    </row>
    <row r="190" spans="52:52" x14ac:dyDescent="0.3">
      <c r="AZ190" s="60" t="s">
        <v>256</v>
      </c>
    </row>
    <row r="191" spans="52:52" x14ac:dyDescent="0.3">
      <c r="AZ191" s="60" t="s">
        <v>257</v>
      </c>
    </row>
    <row r="192" spans="52:52" x14ac:dyDescent="0.3">
      <c r="AZ192" s="60" t="s">
        <v>258</v>
      </c>
    </row>
    <row r="193" spans="52:52" x14ac:dyDescent="0.3">
      <c r="AZ193" s="60" t="s">
        <v>259</v>
      </c>
    </row>
    <row r="194" spans="52:52" x14ac:dyDescent="0.3">
      <c r="AZ194" s="60" t="s">
        <v>260</v>
      </c>
    </row>
    <row r="195" spans="52:52" x14ac:dyDescent="0.3">
      <c r="AZ195" s="60" t="s">
        <v>261</v>
      </c>
    </row>
    <row r="196" spans="52:52" x14ac:dyDescent="0.3">
      <c r="AZ196" s="60" t="s">
        <v>262</v>
      </c>
    </row>
    <row r="197" spans="52:52" x14ac:dyDescent="0.3">
      <c r="AZ197" s="60" t="s">
        <v>263</v>
      </c>
    </row>
    <row r="198" spans="52:52" x14ac:dyDescent="0.3">
      <c r="AZ198" s="60" t="s">
        <v>264</v>
      </c>
    </row>
    <row r="199" spans="52:52" x14ac:dyDescent="0.3">
      <c r="AZ199" s="60" t="s">
        <v>265</v>
      </c>
    </row>
    <row r="200" spans="52:52" x14ac:dyDescent="0.3">
      <c r="AZ200" s="60" t="s">
        <v>266</v>
      </c>
    </row>
    <row r="201" spans="52:52" x14ac:dyDescent="0.3">
      <c r="AZ201" s="60" t="s">
        <v>267</v>
      </c>
    </row>
    <row r="202" spans="52:52" x14ac:dyDescent="0.3">
      <c r="AZ202" s="60" t="s">
        <v>268</v>
      </c>
    </row>
    <row r="203" spans="52:52" x14ac:dyDescent="0.3">
      <c r="AZ203" s="60" t="s">
        <v>269</v>
      </c>
    </row>
    <row r="204" spans="52:52" x14ac:dyDescent="0.3">
      <c r="AZ204" s="60" t="s">
        <v>270</v>
      </c>
    </row>
    <row r="205" spans="52:52" x14ac:dyDescent="0.3">
      <c r="AZ205" s="60" t="s">
        <v>271</v>
      </c>
    </row>
    <row r="206" spans="52:52" x14ac:dyDescent="0.3">
      <c r="AZ206" s="60" t="s">
        <v>272</v>
      </c>
    </row>
    <row r="207" spans="52:52" x14ac:dyDescent="0.3">
      <c r="AZ207" s="60" t="s">
        <v>273</v>
      </c>
    </row>
    <row r="208" spans="52:52" x14ac:dyDescent="0.3">
      <c r="AZ208" s="60" t="s">
        <v>274</v>
      </c>
    </row>
    <row r="209" spans="52:52" x14ac:dyDescent="0.3">
      <c r="AZ209" s="60" t="s">
        <v>275</v>
      </c>
    </row>
    <row r="210" spans="52:52" x14ac:dyDescent="0.3">
      <c r="AZ210" s="60" t="s">
        <v>276</v>
      </c>
    </row>
    <row r="211" spans="52:52" x14ac:dyDescent="0.3">
      <c r="AZ211" s="60" t="s">
        <v>277</v>
      </c>
    </row>
    <row r="212" spans="52:52" x14ac:dyDescent="0.3">
      <c r="AZ212" s="60" t="s">
        <v>278</v>
      </c>
    </row>
    <row r="213" spans="52:52" x14ac:dyDescent="0.3">
      <c r="AZ213" s="60" t="s">
        <v>279</v>
      </c>
    </row>
    <row r="214" spans="52:52" x14ac:dyDescent="0.3">
      <c r="AZ214" s="60" t="s">
        <v>280</v>
      </c>
    </row>
    <row r="215" spans="52:52" x14ac:dyDescent="0.3">
      <c r="AZ215" s="60" t="s">
        <v>281</v>
      </c>
    </row>
    <row r="216" spans="52:52" x14ac:dyDescent="0.3">
      <c r="AZ216" s="60" t="s">
        <v>282</v>
      </c>
    </row>
    <row r="217" spans="52:52" x14ac:dyDescent="0.3">
      <c r="AZ217" s="60" t="s">
        <v>283</v>
      </c>
    </row>
    <row r="218" spans="52:52" x14ac:dyDescent="0.3">
      <c r="AZ218" s="60" t="s">
        <v>284</v>
      </c>
    </row>
    <row r="219" spans="52:52" x14ac:dyDescent="0.3">
      <c r="AZ219" s="60" t="s">
        <v>285</v>
      </c>
    </row>
    <row r="220" spans="52:52" x14ac:dyDescent="0.3">
      <c r="AZ220" s="60" t="s">
        <v>286</v>
      </c>
    </row>
    <row r="221" spans="52:52" x14ac:dyDescent="0.3">
      <c r="AZ221" s="60" t="s">
        <v>287</v>
      </c>
    </row>
    <row r="222" spans="52:52" x14ac:dyDescent="0.3">
      <c r="AZ222" s="60" t="s">
        <v>288</v>
      </c>
    </row>
    <row r="223" spans="52:52" x14ac:dyDescent="0.3">
      <c r="AZ223" s="60" t="s">
        <v>289</v>
      </c>
    </row>
    <row r="224" spans="52:52" x14ac:dyDescent="0.3">
      <c r="AZ224" s="60" t="s">
        <v>290</v>
      </c>
    </row>
    <row r="225" spans="52:52" x14ac:dyDescent="0.3">
      <c r="AZ225" s="60" t="s">
        <v>291</v>
      </c>
    </row>
    <row r="226" spans="52:52" x14ac:dyDescent="0.3">
      <c r="AZ226" s="60" t="s">
        <v>292</v>
      </c>
    </row>
    <row r="227" spans="52:52" x14ac:dyDescent="0.3">
      <c r="AZ227" s="60" t="s">
        <v>293</v>
      </c>
    </row>
    <row r="228" spans="52:52" x14ac:dyDescent="0.3">
      <c r="AZ228" s="60" t="s">
        <v>294</v>
      </c>
    </row>
    <row r="229" spans="52:52" x14ac:dyDescent="0.3">
      <c r="AZ229" s="60" t="s">
        <v>295</v>
      </c>
    </row>
    <row r="230" spans="52:52" x14ac:dyDescent="0.3">
      <c r="AZ230" s="60" t="s">
        <v>296</v>
      </c>
    </row>
    <row r="231" spans="52:52" x14ac:dyDescent="0.3">
      <c r="AZ231" s="60" t="s">
        <v>297</v>
      </c>
    </row>
    <row r="232" spans="52:52" x14ac:dyDescent="0.3">
      <c r="AZ232" s="60" t="s">
        <v>298</v>
      </c>
    </row>
    <row r="233" spans="52:52" x14ac:dyDescent="0.3">
      <c r="AZ233" s="60" t="s">
        <v>299</v>
      </c>
    </row>
    <row r="234" spans="52:52" x14ac:dyDescent="0.3">
      <c r="AZ234" s="60" t="s">
        <v>300</v>
      </c>
    </row>
    <row r="235" spans="52:52" x14ac:dyDescent="0.3">
      <c r="AZ235" s="60" t="s">
        <v>301</v>
      </c>
    </row>
    <row r="236" spans="52:52" x14ac:dyDescent="0.3">
      <c r="AZ236" s="60" t="s">
        <v>302</v>
      </c>
    </row>
    <row r="237" spans="52:52" x14ac:dyDescent="0.3">
      <c r="AZ237" s="60" t="s">
        <v>303</v>
      </c>
    </row>
    <row r="238" spans="52:52" x14ac:dyDescent="0.3">
      <c r="AZ238" s="60" t="s">
        <v>304</v>
      </c>
    </row>
    <row r="239" spans="52:52" x14ac:dyDescent="0.3">
      <c r="AZ239" s="60" t="s">
        <v>305</v>
      </c>
    </row>
    <row r="240" spans="52:52" x14ac:dyDescent="0.3">
      <c r="AZ240" s="60" t="s">
        <v>306</v>
      </c>
    </row>
    <row r="241" spans="52:52" x14ac:dyDescent="0.3">
      <c r="AZ241" s="60" t="s">
        <v>307</v>
      </c>
    </row>
    <row r="242" spans="52:52" x14ac:dyDescent="0.3">
      <c r="AZ242" s="60" t="s">
        <v>308</v>
      </c>
    </row>
    <row r="243" spans="52:52" x14ac:dyDescent="0.3">
      <c r="AZ243" s="60" t="s">
        <v>309</v>
      </c>
    </row>
    <row r="244" spans="52:52" x14ac:dyDescent="0.3">
      <c r="AZ244" s="60" t="s">
        <v>310</v>
      </c>
    </row>
    <row r="245" spans="52:52" x14ac:dyDescent="0.3">
      <c r="AZ245" s="60" t="s">
        <v>311</v>
      </c>
    </row>
    <row r="246" spans="52:52" x14ac:dyDescent="0.3">
      <c r="AZ246" s="60" t="s">
        <v>312</v>
      </c>
    </row>
    <row r="247" spans="52:52" x14ac:dyDescent="0.3">
      <c r="AZ247" s="60" t="s">
        <v>313</v>
      </c>
    </row>
    <row r="248" spans="52:52" x14ac:dyDescent="0.3">
      <c r="AZ248" s="60" t="s">
        <v>314</v>
      </c>
    </row>
    <row r="249" spans="52:52" x14ac:dyDescent="0.3">
      <c r="AZ249" s="60" t="s">
        <v>315</v>
      </c>
    </row>
    <row r="250" spans="52:52" x14ac:dyDescent="0.3">
      <c r="AZ250" s="60" t="s">
        <v>316</v>
      </c>
    </row>
    <row r="251" spans="52:52" x14ac:dyDescent="0.3">
      <c r="AZ251" s="60" t="s">
        <v>317</v>
      </c>
    </row>
    <row r="252" spans="52:52" x14ac:dyDescent="0.3">
      <c r="AZ252" s="60" t="s">
        <v>318</v>
      </c>
    </row>
    <row r="253" spans="52:52" x14ac:dyDescent="0.3">
      <c r="AZ253" s="60" t="s">
        <v>319</v>
      </c>
    </row>
    <row r="254" spans="52:52" x14ac:dyDescent="0.3">
      <c r="AZ254" s="60" t="s">
        <v>320</v>
      </c>
    </row>
    <row r="255" spans="52:52" x14ac:dyDescent="0.3">
      <c r="AZ255" s="60" t="s">
        <v>321</v>
      </c>
    </row>
    <row r="256" spans="52:52" x14ac:dyDescent="0.3">
      <c r="AZ256" s="60" t="s">
        <v>322</v>
      </c>
    </row>
    <row r="257" spans="52:52" x14ac:dyDescent="0.3">
      <c r="AZ257" s="60" t="s">
        <v>323</v>
      </c>
    </row>
    <row r="258" spans="52:52" x14ac:dyDescent="0.3">
      <c r="AZ258" s="60" t="s">
        <v>324</v>
      </c>
    </row>
    <row r="259" spans="52:52" x14ac:dyDescent="0.3">
      <c r="AZ259" s="60" t="s">
        <v>325</v>
      </c>
    </row>
    <row r="260" spans="52:52" x14ac:dyDescent="0.3">
      <c r="AZ260" s="60" t="s">
        <v>326</v>
      </c>
    </row>
    <row r="261" spans="52:52" x14ac:dyDescent="0.3">
      <c r="AZ261" s="60" t="s">
        <v>327</v>
      </c>
    </row>
    <row r="262" spans="52:52" x14ac:dyDescent="0.3">
      <c r="AZ262" s="60" t="s">
        <v>328</v>
      </c>
    </row>
    <row r="263" spans="52:52" x14ac:dyDescent="0.3">
      <c r="AZ263" s="60" t="s">
        <v>329</v>
      </c>
    </row>
    <row r="264" spans="52:52" x14ac:dyDescent="0.3">
      <c r="AZ264" s="60" t="s">
        <v>330</v>
      </c>
    </row>
    <row r="265" spans="52:52" x14ac:dyDescent="0.3">
      <c r="AZ265" s="60" t="s">
        <v>331</v>
      </c>
    </row>
    <row r="266" spans="52:52" x14ac:dyDescent="0.3">
      <c r="AZ266" s="60" t="s">
        <v>332</v>
      </c>
    </row>
    <row r="267" spans="52:52" x14ac:dyDescent="0.3">
      <c r="AZ267" s="60" t="s">
        <v>333</v>
      </c>
    </row>
    <row r="268" spans="52:52" x14ac:dyDescent="0.3">
      <c r="AZ268" s="60" t="s">
        <v>334</v>
      </c>
    </row>
    <row r="269" spans="52:52" x14ac:dyDescent="0.3">
      <c r="AZ269" s="60" t="s">
        <v>335</v>
      </c>
    </row>
    <row r="270" spans="52:52" x14ac:dyDescent="0.3">
      <c r="AZ270" s="60" t="s">
        <v>336</v>
      </c>
    </row>
    <row r="271" spans="52:52" x14ac:dyDescent="0.3">
      <c r="AZ271" s="60" t="s">
        <v>337</v>
      </c>
    </row>
    <row r="272" spans="52:52" x14ac:dyDescent="0.3">
      <c r="AZ272" s="60" t="s">
        <v>338</v>
      </c>
    </row>
    <row r="273" spans="52:52" x14ac:dyDescent="0.3">
      <c r="AZ273" s="60" t="s">
        <v>339</v>
      </c>
    </row>
    <row r="274" spans="52:52" x14ac:dyDescent="0.3">
      <c r="AZ274" s="60" t="s">
        <v>340</v>
      </c>
    </row>
    <row r="275" spans="52:52" x14ac:dyDescent="0.3">
      <c r="AZ275" s="60" t="s">
        <v>341</v>
      </c>
    </row>
    <row r="276" spans="52:52" x14ac:dyDescent="0.3">
      <c r="AZ276" s="60" t="s">
        <v>342</v>
      </c>
    </row>
    <row r="277" spans="52:52" x14ac:dyDescent="0.3">
      <c r="AZ277" s="60" t="s">
        <v>343</v>
      </c>
    </row>
    <row r="278" spans="52:52" x14ac:dyDescent="0.3">
      <c r="AZ278" s="60" t="s">
        <v>344</v>
      </c>
    </row>
    <row r="279" spans="52:52" x14ac:dyDescent="0.3">
      <c r="AZ279" s="60" t="s">
        <v>345</v>
      </c>
    </row>
    <row r="280" spans="52:52" x14ac:dyDescent="0.3">
      <c r="AZ280" s="60" t="s">
        <v>346</v>
      </c>
    </row>
    <row r="281" spans="52:52" x14ac:dyDescent="0.3">
      <c r="AZ281" s="60" t="s">
        <v>347</v>
      </c>
    </row>
    <row r="282" spans="52:52" x14ac:dyDescent="0.3">
      <c r="AZ282" s="60" t="s">
        <v>348</v>
      </c>
    </row>
    <row r="283" spans="52:52" x14ac:dyDescent="0.3">
      <c r="AZ283" s="60" t="s">
        <v>349</v>
      </c>
    </row>
    <row r="284" spans="52:52" x14ac:dyDescent="0.3">
      <c r="AZ284" s="60" t="s">
        <v>350</v>
      </c>
    </row>
    <row r="285" spans="52:52" x14ac:dyDescent="0.3">
      <c r="AZ285" s="60" t="s">
        <v>351</v>
      </c>
    </row>
    <row r="286" spans="52:52" x14ac:dyDescent="0.3">
      <c r="AZ286" s="60" t="s">
        <v>352</v>
      </c>
    </row>
    <row r="287" spans="52:52" x14ac:dyDescent="0.3">
      <c r="AZ287" s="60" t="s">
        <v>353</v>
      </c>
    </row>
    <row r="288" spans="52:52" x14ac:dyDescent="0.3">
      <c r="AZ288" s="60" t="s">
        <v>354</v>
      </c>
    </row>
    <row r="289" spans="52:52" x14ac:dyDescent="0.3">
      <c r="AZ289" s="60" t="s">
        <v>355</v>
      </c>
    </row>
    <row r="290" spans="52:52" x14ac:dyDescent="0.3">
      <c r="AZ290" s="60" t="s">
        <v>356</v>
      </c>
    </row>
    <row r="291" spans="52:52" x14ac:dyDescent="0.3">
      <c r="AZ291" s="60" t="s">
        <v>357</v>
      </c>
    </row>
    <row r="292" spans="52:52" x14ac:dyDescent="0.3">
      <c r="AZ292" s="60" t="s">
        <v>358</v>
      </c>
    </row>
    <row r="293" spans="52:52" x14ac:dyDescent="0.3">
      <c r="AZ293" s="60" t="s">
        <v>359</v>
      </c>
    </row>
    <row r="294" spans="52:52" x14ac:dyDescent="0.3">
      <c r="AZ294" s="60" t="s">
        <v>360</v>
      </c>
    </row>
    <row r="295" spans="52:52" x14ac:dyDescent="0.3">
      <c r="AZ295" s="60" t="s">
        <v>361</v>
      </c>
    </row>
    <row r="296" spans="52:52" x14ac:dyDescent="0.3">
      <c r="AZ296" s="60" t="s">
        <v>362</v>
      </c>
    </row>
    <row r="297" spans="52:52" x14ac:dyDescent="0.3">
      <c r="AZ297" s="60" t="s">
        <v>363</v>
      </c>
    </row>
    <row r="298" spans="52:52" x14ac:dyDescent="0.3">
      <c r="AZ298" s="60" t="s">
        <v>364</v>
      </c>
    </row>
    <row r="299" spans="52:52" x14ac:dyDescent="0.3">
      <c r="AZ299" s="60" t="s">
        <v>365</v>
      </c>
    </row>
    <row r="300" spans="52:52" x14ac:dyDescent="0.3">
      <c r="AZ300" s="60" t="s">
        <v>366</v>
      </c>
    </row>
    <row r="301" spans="52:52" x14ac:dyDescent="0.3">
      <c r="AZ301" s="60" t="s">
        <v>367</v>
      </c>
    </row>
    <row r="302" spans="52:52" x14ac:dyDescent="0.3">
      <c r="AZ302" s="60" t="s">
        <v>368</v>
      </c>
    </row>
    <row r="303" spans="52:52" x14ac:dyDescent="0.3">
      <c r="AZ303" s="60" t="s">
        <v>369</v>
      </c>
    </row>
    <row r="304" spans="52:52" x14ac:dyDescent="0.3">
      <c r="AZ304" s="60" t="s">
        <v>370</v>
      </c>
    </row>
    <row r="305" spans="52:52" x14ac:dyDescent="0.3">
      <c r="AZ305" s="60" t="s">
        <v>371</v>
      </c>
    </row>
    <row r="306" spans="52:52" x14ac:dyDescent="0.3">
      <c r="AZ306" s="60" t="s">
        <v>372</v>
      </c>
    </row>
    <row r="307" spans="52:52" x14ac:dyDescent="0.3">
      <c r="AZ307" s="60" t="s">
        <v>373</v>
      </c>
    </row>
    <row r="308" spans="52:52" x14ac:dyDescent="0.3">
      <c r="AZ308" s="60" t="s">
        <v>374</v>
      </c>
    </row>
    <row r="309" spans="52:52" x14ac:dyDescent="0.3">
      <c r="AZ309" s="60" t="s">
        <v>375</v>
      </c>
    </row>
    <row r="310" spans="52:52" x14ac:dyDescent="0.3">
      <c r="AZ310" s="60" t="s">
        <v>376</v>
      </c>
    </row>
    <row r="311" spans="52:52" x14ac:dyDescent="0.3">
      <c r="AZ311" s="60" t="s">
        <v>377</v>
      </c>
    </row>
    <row r="312" spans="52:52" x14ac:dyDescent="0.3">
      <c r="AZ312" s="60" t="s">
        <v>378</v>
      </c>
    </row>
    <row r="313" spans="52:52" x14ac:dyDescent="0.3">
      <c r="AZ313" s="60" t="s">
        <v>379</v>
      </c>
    </row>
    <row r="314" spans="52:52" x14ac:dyDescent="0.3">
      <c r="AZ314" s="60" t="s">
        <v>380</v>
      </c>
    </row>
    <row r="315" spans="52:52" x14ac:dyDescent="0.3">
      <c r="AZ315" s="60" t="s">
        <v>381</v>
      </c>
    </row>
    <row r="316" spans="52:52" x14ac:dyDescent="0.3">
      <c r="AZ316" s="60" t="s">
        <v>382</v>
      </c>
    </row>
    <row r="317" spans="52:52" x14ac:dyDescent="0.3">
      <c r="AZ317" s="60" t="s">
        <v>383</v>
      </c>
    </row>
    <row r="318" spans="52:52" x14ac:dyDescent="0.3">
      <c r="AZ318" s="60" t="s">
        <v>384</v>
      </c>
    </row>
    <row r="319" spans="52:52" x14ac:dyDescent="0.3">
      <c r="AZ319" s="60" t="s">
        <v>385</v>
      </c>
    </row>
    <row r="320" spans="52:52" x14ac:dyDescent="0.3">
      <c r="AZ320" s="60" t="s">
        <v>386</v>
      </c>
    </row>
    <row r="321" spans="52:52" x14ac:dyDescent="0.3">
      <c r="AZ321" s="60" t="s">
        <v>387</v>
      </c>
    </row>
    <row r="322" spans="52:52" x14ac:dyDescent="0.3">
      <c r="AZ322" s="60" t="s">
        <v>388</v>
      </c>
    </row>
    <row r="323" spans="52:52" x14ac:dyDescent="0.3">
      <c r="AZ323" s="60" t="s">
        <v>389</v>
      </c>
    </row>
    <row r="324" spans="52:52" x14ac:dyDescent="0.3">
      <c r="AZ324" s="60" t="s">
        <v>390</v>
      </c>
    </row>
    <row r="325" spans="52:52" x14ac:dyDescent="0.3">
      <c r="AZ325" s="60" t="s">
        <v>391</v>
      </c>
    </row>
    <row r="326" spans="52:52" x14ac:dyDescent="0.3">
      <c r="AZ326" s="60" t="s">
        <v>392</v>
      </c>
    </row>
    <row r="327" spans="52:52" x14ac:dyDescent="0.3">
      <c r="AZ327" s="60" t="s">
        <v>393</v>
      </c>
    </row>
    <row r="328" spans="52:52" x14ac:dyDescent="0.3">
      <c r="AZ328" s="60" t="s">
        <v>394</v>
      </c>
    </row>
    <row r="329" spans="52:52" x14ac:dyDescent="0.3">
      <c r="AZ329" s="60" t="s">
        <v>395</v>
      </c>
    </row>
    <row r="330" spans="52:52" x14ac:dyDescent="0.3">
      <c r="AZ330" s="60" t="s">
        <v>396</v>
      </c>
    </row>
    <row r="331" spans="52:52" x14ac:dyDescent="0.3">
      <c r="AZ331" s="60" t="s">
        <v>397</v>
      </c>
    </row>
    <row r="332" spans="52:52" x14ac:dyDescent="0.3">
      <c r="AZ332" s="60" t="s">
        <v>398</v>
      </c>
    </row>
    <row r="333" spans="52:52" x14ac:dyDescent="0.3">
      <c r="AZ333" s="60" t="s">
        <v>399</v>
      </c>
    </row>
    <row r="334" spans="52:52" x14ac:dyDescent="0.3">
      <c r="AZ334" s="60" t="s">
        <v>400</v>
      </c>
    </row>
    <row r="335" spans="52:52" x14ac:dyDescent="0.3">
      <c r="AZ335" s="60" t="s">
        <v>401</v>
      </c>
    </row>
    <row r="336" spans="52:52" x14ac:dyDescent="0.3">
      <c r="AZ336" s="60" t="s">
        <v>402</v>
      </c>
    </row>
    <row r="337" spans="52:52" x14ac:dyDescent="0.3">
      <c r="AZ337" s="60" t="s">
        <v>403</v>
      </c>
    </row>
    <row r="338" spans="52:52" x14ac:dyDescent="0.3">
      <c r="AZ338" s="60" t="s">
        <v>404</v>
      </c>
    </row>
    <row r="339" spans="52:52" x14ac:dyDescent="0.3">
      <c r="AZ339" s="60" t="s">
        <v>405</v>
      </c>
    </row>
    <row r="340" spans="52:52" x14ac:dyDescent="0.3">
      <c r="AZ340" s="60" t="s">
        <v>406</v>
      </c>
    </row>
    <row r="341" spans="52:52" x14ac:dyDescent="0.3">
      <c r="AZ341" s="60" t="s">
        <v>407</v>
      </c>
    </row>
    <row r="342" spans="52:52" x14ac:dyDescent="0.3">
      <c r="AZ342" s="60" t="s">
        <v>408</v>
      </c>
    </row>
    <row r="343" spans="52:52" x14ac:dyDescent="0.3">
      <c r="AZ343" s="60" t="s">
        <v>409</v>
      </c>
    </row>
    <row r="344" spans="52:52" x14ac:dyDescent="0.3">
      <c r="AZ344" s="60" t="s">
        <v>410</v>
      </c>
    </row>
    <row r="345" spans="52:52" x14ac:dyDescent="0.3">
      <c r="AZ345" s="60" t="s">
        <v>411</v>
      </c>
    </row>
    <row r="346" spans="52:52" x14ac:dyDescent="0.3">
      <c r="AZ346" s="60" t="s">
        <v>412</v>
      </c>
    </row>
    <row r="347" spans="52:52" x14ac:dyDescent="0.3">
      <c r="AZ347" s="60" t="s">
        <v>413</v>
      </c>
    </row>
    <row r="348" spans="52:52" x14ac:dyDescent="0.3">
      <c r="AZ348" s="60" t="s">
        <v>414</v>
      </c>
    </row>
    <row r="349" spans="52:52" x14ac:dyDescent="0.3">
      <c r="AZ349" s="60" t="s">
        <v>415</v>
      </c>
    </row>
    <row r="350" spans="52:52" x14ac:dyDescent="0.3">
      <c r="AZ350" s="60" t="s">
        <v>416</v>
      </c>
    </row>
    <row r="351" spans="52:52" x14ac:dyDescent="0.3">
      <c r="AZ351" s="60" t="s">
        <v>417</v>
      </c>
    </row>
    <row r="352" spans="52:52" x14ac:dyDescent="0.3">
      <c r="AZ352" s="60" t="s">
        <v>418</v>
      </c>
    </row>
    <row r="353" spans="52:52" x14ac:dyDescent="0.3">
      <c r="AZ353" s="60" t="s">
        <v>419</v>
      </c>
    </row>
    <row r="354" spans="52:52" x14ac:dyDescent="0.3">
      <c r="AZ354" s="60" t="s">
        <v>420</v>
      </c>
    </row>
    <row r="355" spans="52:52" x14ac:dyDescent="0.3">
      <c r="AZ355" s="60" t="s">
        <v>421</v>
      </c>
    </row>
    <row r="356" spans="52:52" x14ac:dyDescent="0.3">
      <c r="AZ356" s="60" t="s">
        <v>422</v>
      </c>
    </row>
    <row r="357" spans="52:52" x14ac:dyDescent="0.3">
      <c r="AZ357" s="60" t="s">
        <v>423</v>
      </c>
    </row>
    <row r="358" spans="52:52" x14ac:dyDescent="0.3">
      <c r="AZ358" s="60" t="s">
        <v>424</v>
      </c>
    </row>
    <row r="359" spans="52:52" x14ac:dyDescent="0.3">
      <c r="AZ359" s="60" t="s">
        <v>425</v>
      </c>
    </row>
    <row r="360" spans="52:52" x14ac:dyDescent="0.3">
      <c r="AZ360" s="60" t="s">
        <v>426</v>
      </c>
    </row>
    <row r="361" spans="52:52" x14ac:dyDescent="0.3">
      <c r="AZ361" s="60" t="s">
        <v>427</v>
      </c>
    </row>
    <row r="362" spans="52:52" x14ac:dyDescent="0.3">
      <c r="AZ362" s="60" t="s">
        <v>428</v>
      </c>
    </row>
    <row r="363" spans="52:52" x14ac:dyDescent="0.3">
      <c r="AZ363" s="60" t="s">
        <v>429</v>
      </c>
    </row>
    <row r="364" spans="52:52" x14ac:dyDescent="0.3">
      <c r="AZ364" s="60" t="s">
        <v>430</v>
      </c>
    </row>
    <row r="365" spans="52:52" x14ac:dyDescent="0.3">
      <c r="AZ365" s="60" t="s">
        <v>431</v>
      </c>
    </row>
    <row r="366" spans="52:52" x14ac:dyDescent="0.3">
      <c r="AZ366" s="60" t="s">
        <v>432</v>
      </c>
    </row>
    <row r="367" spans="52:52" x14ac:dyDescent="0.3">
      <c r="AZ367" s="60" t="s">
        <v>433</v>
      </c>
    </row>
    <row r="368" spans="52:52" x14ac:dyDescent="0.3">
      <c r="AZ368" s="60" t="s">
        <v>434</v>
      </c>
    </row>
    <row r="369" spans="52:52" x14ac:dyDescent="0.3">
      <c r="AZ369" s="60" t="s">
        <v>435</v>
      </c>
    </row>
    <row r="370" spans="52:52" x14ac:dyDescent="0.3">
      <c r="AZ370" s="60" t="s">
        <v>436</v>
      </c>
    </row>
    <row r="371" spans="52:52" x14ac:dyDescent="0.3">
      <c r="AZ371" s="60" t="s">
        <v>437</v>
      </c>
    </row>
    <row r="372" spans="52:52" x14ac:dyDescent="0.3">
      <c r="AZ372" s="60" t="s">
        <v>438</v>
      </c>
    </row>
    <row r="373" spans="52:52" x14ac:dyDescent="0.3">
      <c r="AZ373" s="60" t="s">
        <v>439</v>
      </c>
    </row>
    <row r="374" spans="52:52" x14ac:dyDescent="0.3">
      <c r="AZ374" s="60" t="s">
        <v>440</v>
      </c>
    </row>
    <row r="375" spans="52:52" x14ac:dyDescent="0.3">
      <c r="AZ375" s="60" t="s">
        <v>441</v>
      </c>
    </row>
    <row r="376" spans="52:52" x14ac:dyDescent="0.3">
      <c r="AZ376" s="60" t="s">
        <v>442</v>
      </c>
    </row>
    <row r="377" spans="52:52" x14ac:dyDescent="0.3">
      <c r="AZ377" s="60" t="s">
        <v>443</v>
      </c>
    </row>
    <row r="378" spans="52:52" x14ac:dyDescent="0.3">
      <c r="AZ378" s="60" t="s">
        <v>444</v>
      </c>
    </row>
    <row r="379" spans="52:52" x14ac:dyDescent="0.3">
      <c r="AZ379" s="60" t="s">
        <v>445</v>
      </c>
    </row>
    <row r="380" spans="52:52" x14ac:dyDescent="0.3">
      <c r="AZ380" s="60" t="s">
        <v>446</v>
      </c>
    </row>
    <row r="381" spans="52:52" x14ac:dyDescent="0.3">
      <c r="AZ381" s="60" t="s">
        <v>447</v>
      </c>
    </row>
    <row r="382" spans="52:52" x14ac:dyDescent="0.3">
      <c r="AZ382" s="60" t="s">
        <v>448</v>
      </c>
    </row>
    <row r="383" spans="52:52" x14ac:dyDescent="0.3">
      <c r="AZ383" s="60" t="s">
        <v>449</v>
      </c>
    </row>
    <row r="384" spans="52:52" x14ac:dyDescent="0.3">
      <c r="AZ384" s="60" t="s">
        <v>450</v>
      </c>
    </row>
    <row r="385" spans="52:52" x14ac:dyDescent="0.3">
      <c r="AZ385" s="60" t="s">
        <v>451</v>
      </c>
    </row>
    <row r="386" spans="52:52" x14ac:dyDescent="0.3">
      <c r="AZ386" s="60" t="s">
        <v>452</v>
      </c>
    </row>
    <row r="387" spans="52:52" x14ac:dyDescent="0.3">
      <c r="AZ387" s="60" t="s">
        <v>453</v>
      </c>
    </row>
    <row r="388" spans="52:52" x14ac:dyDescent="0.3">
      <c r="AZ388" s="60" t="s">
        <v>454</v>
      </c>
    </row>
    <row r="389" spans="52:52" x14ac:dyDescent="0.3">
      <c r="AZ389" s="60" t="s">
        <v>455</v>
      </c>
    </row>
    <row r="390" spans="52:52" x14ac:dyDescent="0.3">
      <c r="AZ390" s="60" t="s">
        <v>456</v>
      </c>
    </row>
    <row r="391" spans="52:52" x14ac:dyDescent="0.3">
      <c r="AZ391" s="60" t="s">
        <v>457</v>
      </c>
    </row>
    <row r="392" spans="52:52" x14ac:dyDescent="0.3">
      <c r="AZ392" s="60" t="s">
        <v>458</v>
      </c>
    </row>
    <row r="393" spans="52:52" x14ac:dyDescent="0.3">
      <c r="AZ393" s="60" t="s">
        <v>459</v>
      </c>
    </row>
    <row r="394" spans="52:52" x14ac:dyDescent="0.3">
      <c r="AZ394" s="60" t="s">
        <v>460</v>
      </c>
    </row>
    <row r="395" spans="52:52" x14ac:dyDescent="0.3">
      <c r="AZ395" s="60" t="s">
        <v>461</v>
      </c>
    </row>
    <row r="396" spans="52:52" x14ac:dyDescent="0.3">
      <c r="AZ396" s="60" t="s">
        <v>462</v>
      </c>
    </row>
    <row r="397" spans="52:52" x14ac:dyDescent="0.3">
      <c r="AZ397" s="60" t="s">
        <v>463</v>
      </c>
    </row>
    <row r="398" spans="52:52" x14ac:dyDescent="0.3">
      <c r="AZ398" s="60" t="s">
        <v>464</v>
      </c>
    </row>
    <row r="399" spans="52:52" x14ac:dyDescent="0.3">
      <c r="AZ399" s="60" t="s">
        <v>465</v>
      </c>
    </row>
    <row r="400" spans="52:52" x14ac:dyDescent="0.3">
      <c r="AZ400" s="60" t="s">
        <v>466</v>
      </c>
    </row>
    <row r="401" spans="52:52" x14ac:dyDescent="0.3">
      <c r="AZ401" s="60" t="s">
        <v>467</v>
      </c>
    </row>
    <row r="402" spans="52:52" x14ac:dyDescent="0.3">
      <c r="AZ402" s="60" t="s">
        <v>468</v>
      </c>
    </row>
    <row r="403" spans="52:52" x14ac:dyDescent="0.3">
      <c r="AZ403" s="60" t="s">
        <v>469</v>
      </c>
    </row>
    <row r="404" spans="52:52" x14ac:dyDescent="0.3">
      <c r="AZ404" s="60" t="s">
        <v>470</v>
      </c>
    </row>
    <row r="405" spans="52:52" x14ac:dyDescent="0.3">
      <c r="AZ405" s="60" t="s">
        <v>471</v>
      </c>
    </row>
    <row r="406" spans="52:52" x14ac:dyDescent="0.3">
      <c r="AZ406" s="60" t="s">
        <v>472</v>
      </c>
    </row>
    <row r="407" spans="52:52" x14ac:dyDescent="0.3">
      <c r="AZ407" s="60" t="s">
        <v>473</v>
      </c>
    </row>
    <row r="408" spans="52:52" x14ac:dyDescent="0.3">
      <c r="AZ408" s="60" t="s">
        <v>474</v>
      </c>
    </row>
    <row r="409" spans="52:52" x14ac:dyDescent="0.3">
      <c r="AZ409" s="60" t="s">
        <v>475</v>
      </c>
    </row>
    <row r="410" spans="52:52" x14ac:dyDescent="0.3">
      <c r="AZ410" s="60" t="s">
        <v>476</v>
      </c>
    </row>
    <row r="411" spans="52:52" x14ac:dyDescent="0.3">
      <c r="AZ411" s="60" t="s">
        <v>477</v>
      </c>
    </row>
    <row r="412" spans="52:52" x14ac:dyDescent="0.3">
      <c r="AZ412" s="60" t="s">
        <v>478</v>
      </c>
    </row>
    <row r="413" spans="52:52" x14ac:dyDescent="0.3">
      <c r="AZ413" s="60" t="s">
        <v>479</v>
      </c>
    </row>
    <row r="414" spans="52:52" x14ac:dyDescent="0.3">
      <c r="AZ414" s="60" t="s">
        <v>480</v>
      </c>
    </row>
    <row r="415" spans="52:52" x14ac:dyDescent="0.3">
      <c r="AZ415" s="60" t="s">
        <v>481</v>
      </c>
    </row>
    <row r="416" spans="52:52" x14ac:dyDescent="0.3">
      <c r="AZ416" s="60" t="s">
        <v>482</v>
      </c>
    </row>
    <row r="417" spans="52:52" x14ac:dyDescent="0.3">
      <c r="AZ417" s="60" t="s">
        <v>483</v>
      </c>
    </row>
    <row r="418" spans="52:52" x14ac:dyDescent="0.3">
      <c r="AZ418" s="60" t="s">
        <v>484</v>
      </c>
    </row>
    <row r="419" spans="52:52" x14ac:dyDescent="0.3">
      <c r="AZ419" s="60" t="s">
        <v>485</v>
      </c>
    </row>
    <row r="420" spans="52:52" x14ac:dyDescent="0.3">
      <c r="AZ420" s="60" t="s">
        <v>486</v>
      </c>
    </row>
    <row r="421" spans="52:52" x14ac:dyDescent="0.3">
      <c r="AZ421" s="60" t="s">
        <v>487</v>
      </c>
    </row>
    <row r="422" spans="52:52" x14ac:dyDescent="0.3">
      <c r="AZ422" s="60" t="s">
        <v>488</v>
      </c>
    </row>
    <row r="423" spans="52:52" x14ac:dyDescent="0.3">
      <c r="AZ423" s="60" t="s">
        <v>489</v>
      </c>
    </row>
    <row r="424" spans="52:52" x14ac:dyDescent="0.3">
      <c r="AZ424" s="60" t="s">
        <v>490</v>
      </c>
    </row>
    <row r="425" spans="52:52" x14ac:dyDescent="0.3">
      <c r="AZ425" s="60" t="s">
        <v>491</v>
      </c>
    </row>
    <row r="426" spans="52:52" x14ac:dyDescent="0.3">
      <c r="AZ426" s="60" t="s">
        <v>492</v>
      </c>
    </row>
    <row r="427" spans="52:52" x14ac:dyDescent="0.3">
      <c r="AZ427" s="60" t="s">
        <v>493</v>
      </c>
    </row>
    <row r="428" spans="52:52" x14ac:dyDescent="0.3">
      <c r="AZ428" s="60" t="s">
        <v>494</v>
      </c>
    </row>
    <row r="429" spans="52:52" x14ac:dyDescent="0.3">
      <c r="AZ429" s="60" t="s">
        <v>495</v>
      </c>
    </row>
    <row r="430" spans="52:52" x14ac:dyDescent="0.3">
      <c r="AZ430" s="60" t="s">
        <v>496</v>
      </c>
    </row>
  </sheetData>
  <sheetProtection sheet="1" objects="1" scenarios="1"/>
  <mergeCells count="66">
    <mergeCell ref="E2:H2"/>
    <mergeCell ref="K1:M1"/>
    <mergeCell ref="A61:C61"/>
    <mergeCell ref="C19:D19"/>
    <mergeCell ref="E6:H6"/>
    <mergeCell ref="C37:D37"/>
    <mergeCell ref="C28:D28"/>
    <mergeCell ref="A41:A45"/>
    <mergeCell ref="C51:F51"/>
    <mergeCell ref="C18:D18"/>
    <mergeCell ref="A60:C60"/>
    <mergeCell ref="C32:D32"/>
    <mergeCell ref="C7:D7"/>
    <mergeCell ref="C38:D38"/>
    <mergeCell ref="L6:M6"/>
    <mergeCell ref="E3:H3"/>
    <mergeCell ref="C49:F49"/>
    <mergeCell ref="C25:D25"/>
    <mergeCell ref="C22:D22"/>
    <mergeCell ref="E4:H4"/>
    <mergeCell ref="C4:D4"/>
    <mergeCell ref="C3:D3"/>
    <mergeCell ref="E5:H5"/>
    <mergeCell ref="A10:C10"/>
    <mergeCell ref="C45:F45"/>
    <mergeCell ref="A12:A39"/>
    <mergeCell ref="C21:D21"/>
    <mergeCell ref="C27:D27"/>
    <mergeCell ref="A40:C40"/>
    <mergeCell ref="C36:D36"/>
    <mergeCell ref="C20:D20"/>
    <mergeCell ref="E7:H7"/>
    <mergeCell ref="C6:D6"/>
    <mergeCell ref="C43:F43"/>
    <mergeCell ref="F59:G59"/>
    <mergeCell ref="K8:M8"/>
    <mergeCell ref="C29:D29"/>
    <mergeCell ref="C16:D16"/>
    <mergeCell ref="K2:M4"/>
    <mergeCell ref="C2:D2"/>
    <mergeCell ref="C54:F54"/>
    <mergeCell ref="C41:F41"/>
    <mergeCell ref="C47:F47"/>
    <mergeCell ref="C23:D23"/>
    <mergeCell ref="C17:D17"/>
    <mergeCell ref="C39:D39"/>
    <mergeCell ref="C50:F50"/>
    <mergeCell ref="C44:F44"/>
    <mergeCell ref="C5:D5"/>
    <mergeCell ref="C14:D14"/>
    <mergeCell ref="A55:C55"/>
    <mergeCell ref="C26:D26"/>
    <mergeCell ref="C35:D35"/>
    <mergeCell ref="A47:A52"/>
    <mergeCell ref="C34:D34"/>
    <mergeCell ref="C52:F52"/>
    <mergeCell ref="C48:F48"/>
    <mergeCell ref="A53:C53"/>
    <mergeCell ref="C31:D31"/>
    <mergeCell ref="C42:F42"/>
    <mergeCell ref="L7:M7"/>
    <mergeCell ref="C12:D13"/>
    <mergeCell ref="C24:D24"/>
    <mergeCell ref="C15:D15"/>
    <mergeCell ref="C33:D33"/>
    <mergeCell ref="C30:D30"/>
  </mergeCells>
  <conditionalFormatting sqref="H41:H59 D59">
    <cfRule type="cellIs" dxfId="13" priority="7" operator="equal">
      <formula>"✔"</formula>
    </cfRule>
    <cfRule type="cellIs" dxfId="12" priority="8" operator="equal">
      <formula>"✘"</formula>
    </cfRule>
    <cfRule type="cellIs" dxfId="11" priority="9" operator="equal">
      <formula>"—"</formula>
    </cfRule>
  </conditionalFormatting>
  <conditionalFormatting sqref="I2:I39">
    <cfRule type="cellIs" dxfId="10" priority="1" operator="equal">
      <formula>"✔"</formula>
    </cfRule>
    <cfRule type="cellIs" dxfId="9" priority="2" operator="equal">
      <formula>"✘"</formula>
    </cfRule>
    <cfRule type="cellIs" dxfId="8" priority="3" operator="equal">
      <formula>"—"</formula>
    </cfRule>
  </conditionalFormatting>
  <conditionalFormatting sqref="K2:M4">
    <cfRule type="expression" dxfId="7" priority="10">
      <formula>ISNUMBER(SEARCH("PRONTO",$K$2))</formula>
    </cfRule>
    <cfRule type="expression" dxfId="6" priority="11">
      <formula>ISNUMBER(SEARCH("IN COMPILAZIONE",$K$2))</formula>
    </cfRule>
    <cfRule type="expression" dxfId="5" priority="12">
      <formula>ISNUMBER(SEARCH("BOZZA",$K$2))</formula>
    </cfRule>
  </conditionalFormatting>
  <dataValidations count="7">
    <dataValidation type="date" allowBlank="1" showInputMessage="1" showErrorMessage="1" errorTitle="Data non valida" error="Data nel formato GG/MM/AAAA (es. 15/09/2026)." promptTitle="Data della dichiarazione" prompt="Formato GG/MM/AAAA. Es.: 15/09/2026." sqref="C59" xr:uid="{00000000-0002-0000-0000-000000000000}">
      <formula1>DATE(2026,1,1)</formula1>
      <formula2>DATE(2027,12,31)</formula2>
    </dataValidation>
    <dataValidation type="decimal" allowBlank="1" showInputMessage="1" showErrorMessage="1" errorTitle="Aliquota non ammessa" error="Percentuale tra 0% e 100% (es. 32,5%)." promptTitle="Aliquota oneri/IRAP" prompt="Percentuale tra 0% e 100%. Es.: 32,5%." sqref="G54" xr:uid="{00000000-0002-0000-0000-000001000000}">
      <formula1>0</formula1>
      <formula2>1</formula2>
    </dataValidation>
    <dataValidation type="decimal" operator="greaterThanOrEqual" allowBlank="1" showInputMessage="1" showErrorMessage="1" errorTitle="Importo non ammesso" error="Importo in euro ≥ 0 (es. 250000). Indicare 0 se la voce non è presente." promptTitle="Importo in euro" prompt="Importo ≥ 0, due decimali. Es.: 250.000,00. Indicare 0 se assente." sqref="G42:G44 G47:G51" xr:uid="{00000000-0002-0000-0000-000002000000}">
      <formula1>0</formula1>
    </dataValidation>
    <dataValidation type="decimal" operator="greaterThanOrEqual" allowBlank="1" showInputMessage="1" showErrorMessage="1" errorTitle="Importo non ammesso" error="Importo in euro ≥ 0 (es. 45000). Indicare 0 se non presente." promptTitle="Importo in euro" prompt="Importo ≥ 0, due decimali. Es.: 45.000,00. Indicare 0 se assente." sqref="G14:H38" xr:uid="{00000000-0002-0000-0000-000003000000}">
      <formula1>0</formula1>
    </dataValidation>
    <dataValidation type="decimal" operator="greaterThanOrEqual" allowBlank="1" showInputMessage="1" showErrorMessage="1" errorTitle="Valore non ammesso" error="Numero ≥ 0, anche decimale (es. 2,5). Indicare 0 se non presente." promptTitle="Colonna 2 — Unità medie T.D." prompt="Numero ≥ 0, anche decimale. Es.: 2,5." sqref="F14:F38" xr:uid="{00000000-0002-0000-0000-000004000000}">
      <formula1>0</formula1>
    </dataValidation>
    <dataValidation type="whole" operator="greaterThanOrEqual" allowBlank="1" showInputMessage="1" showErrorMessage="1" errorTitle="Valore non ammesso" error="Numero intero ≥ 0 (es. 12). Indicare 0 se non presente." promptTitle="Colonna 1 — Dipendenti T.I." prompt="Numero intero ≥ 0. Es.: 12. Indicare 0 se non presente." sqref="E14:E38" xr:uid="{00000000-0002-0000-0000-000005000000}">
      <formula1>0</formula1>
    </dataValidation>
    <dataValidation type="list" errorStyle="warning" allowBlank="1" showErrorMessage="1" errorTitle="Denominazione non in elenco" error="Il valore non corrisponde ad alcun Ente dell'elenco ufficiale. Premere Sì per mantenerlo comunque, No per correggere." sqref="E2" xr:uid="{00000000-0002-0000-0000-000006000000}">
      <formula1>$AZ$2:$AZ$430</formula1>
    </dataValidation>
  </dataValidations>
  <pageMargins left="0.7" right="0.7" top="0.75" bottom="0.75" header="0.511811023622047" footer="0.511811023622047"/>
  <pageSetup paperSize="9" fitToHeight="0" orientation="landscape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9"/>
  <sheetViews>
    <sheetView showGridLines="0" topLeftCell="A19" zoomScale="115" zoomScaleNormal="115" workbookViewId="0">
      <selection activeCell="F29" sqref="F29"/>
    </sheetView>
  </sheetViews>
  <sheetFormatPr defaultColWidth="8.44140625" defaultRowHeight="14.4" x14ac:dyDescent="0.3"/>
  <cols>
    <col min="1" max="1" width="3" customWidth="1"/>
    <col min="2" max="2" width="16" customWidth="1"/>
    <col min="3" max="3" width="95" customWidth="1"/>
  </cols>
  <sheetData>
    <row r="1" spans="1:3" ht="30" customHeight="1" x14ac:dyDescent="0.3">
      <c r="A1" s="109" t="s">
        <v>497</v>
      </c>
      <c r="B1" s="86"/>
      <c r="C1" s="86"/>
    </row>
    <row r="2" spans="1:3" ht="15" customHeight="1" x14ac:dyDescent="0.3">
      <c r="A2" s="111" t="s">
        <v>498</v>
      </c>
      <c r="B2" s="86"/>
      <c r="C2" s="86"/>
    </row>
    <row r="4" spans="1:3" ht="16.5" customHeight="1" x14ac:dyDescent="0.3">
      <c r="A4" s="45"/>
      <c r="B4" s="73" t="s">
        <v>499</v>
      </c>
      <c r="C4" s="1" t="str">
        <f>'Modulo 1'!K2</f>
        <v>BOZZA — NON COMPILATO</v>
      </c>
    </row>
    <row r="6" spans="1:3" ht="18" customHeight="1" x14ac:dyDescent="0.3">
      <c r="A6" s="110" t="s">
        <v>500</v>
      </c>
      <c r="B6" s="86"/>
      <c r="C6" s="86"/>
    </row>
    <row r="7" spans="1:3" ht="58.2" customHeight="1" x14ac:dyDescent="0.3">
      <c r="A7" s="45"/>
      <c r="B7" s="74" t="s">
        <v>4</v>
      </c>
      <c r="C7" s="75" t="s">
        <v>501</v>
      </c>
    </row>
    <row r="8" spans="1:3" ht="58.2" customHeight="1" x14ac:dyDescent="0.3">
      <c r="A8" s="45"/>
      <c r="B8" s="74" t="s">
        <v>34</v>
      </c>
      <c r="C8" s="75" t="s">
        <v>502</v>
      </c>
    </row>
    <row r="9" spans="1:3" ht="43.5" customHeight="1" x14ac:dyDescent="0.3">
      <c r="A9" s="45"/>
      <c r="B9" s="74" t="s">
        <v>91</v>
      </c>
      <c r="C9" s="75" t="s">
        <v>503</v>
      </c>
    </row>
    <row r="10" spans="1:3" ht="28.95" customHeight="1" x14ac:dyDescent="0.3">
      <c r="A10" s="45"/>
      <c r="B10" s="74" t="s">
        <v>103</v>
      </c>
      <c r="C10" s="75" t="s">
        <v>504</v>
      </c>
    </row>
    <row r="11" spans="1:3" ht="43.5" customHeight="1" x14ac:dyDescent="0.3">
      <c r="A11" s="45"/>
      <c r="B11" s="74" t="s">
        <v>117</v>
      </c>
      <c r="C11" s="75" t="s">
        <v>505</v>
      </c>
    </row>
    <row r="12" spans="1:3" ht="43.5" customHeight="1" x14ac:dyDescent="0.3">
      <c r="A12" s="45"/>
      <c r="B12" s="74" t="s">
        <v>124</v>
      </c>
      <c r="C12" s="75" t="s">
        <v>506</v>
      </c>
    </row>
    <row r="13" spans="1:3" ht="28.95" customHeight="1" x14ac:dyDescent="0.3">
      <c r="A13" s="45"/>
      <c r="B13" s="74"/>
      <c r="C13" s="75"/>
    </row>
    <row r="15" spans="1:3" ht="18" customHeight="1" x14ac:dyDescent="0.3">
      <c r="A15" s="110" t="s">
        <v>507</v>
      </c>
      <c r="B15" s="86"/>
      <c r="C15" s="86"/>
    </row>
    <row r="16" spans="1:3" ht="43.5" customHeight="1" x14ac:dyDescent="0.3">
      <c r="A16" s="45"/>
      <c r="B16" s="74" t="s">
        <v>508</v>
      </c>
      <c r="C16" s="75" t="s">
        <v>509</v>
      </c>
    </row>
    <row r="17" spans="1:3" ht="43.5" customHeight="1" x14ac:dyDescent="0.3">
      <c r="A17" s="45"/>
      <c r="B17" s="74" t="s">
        <v>510</v>
      </c>
      <c r="C17" s="75" t="s">
        <v>511</v>
      </c>
    </row>
    <row r="18" spans="1:3" ht="28.95" customHeight="1" x14ac:dyDescent="0.3">
      <c r="A18" s="45"/>
      <c r="B18" s="74" t="s">
        <v>512</v>
      </c>
      <c r="C18" s="75" t="s">
        <v>513</v>
      </c>
    </row>
    <row r="19" spans="1:3" ht="15" customHeight="1" x14ac:dyDescent="0.3">
      <c r="A19" s="45"/>
      <c r="B19" s="74" t="s">
        <v>514</v>
      </c>
      <c r="C19" s="75" t="s">
        <v>515</v>
      </c>
    </row>
    <row r="20" spans="1:3" ht="15" customHeight="1" x14ac:dyDescent="0.3">
      <c r="A20" s="45"/>
      <c r="B20" s="74" t="s">
        <v>516</v>
      </c>
      <c r="C20" s="75" t="s">
        <v>517</v>
      </c>
    </row>
    <row r="21" spans="1:3" ht="15" customHeight="1" x14ac:dyDescent="0.3">
      <c r="A21" s="45"/>
      <c r="B21" s="74" t="s">
        <v>518</v>
      </c>
      <c r="C21" s="75" t="s">
        <v>519</v>
      </c>
    </row>
    <row r="22" spans="1:3" ht="43.5" customHeight="1" x14ac:dyDescent="0.3">
      <c r="A22" s="45"/>
      <c r="B22" s="74" t="s">
        <v>520</v>
      </c>
      <c r="C22" s="75" t="s">
        <v>521</v>
      </c>
    </row>
    <row r="23" spans="1:3" ht="15" customHeight="1" x14ac:dyDescent="0.3">
      <c r="A23" s="45"/>
      <c r="B23" s="74" t="s">
        <v>522</v>
      </c>
      <c r="C23" s="75" t="s">
        <v>523</v>
      </c>
    </row>
    <row r="24" spans="1:3" ht="15" customHeight="1" x14ac:dyDescent="0.3">
      <c r="A24" s="45"/>
      <c r="B24" s="74" t="s">
        <v>524</v>
      </c>
      <c r="C24" s="75" t="s">
        <v>525</v>
      </c>
    </row>
    <row r="25" spans="1:3" ht="28.95" customHeight="1" x14ac:dyDescent="0.3">
      <c r="A25" s="45"/>
      <c r="B25" s="74" t="s">
        <v>526</v>
      </c>
      <c r="C25" s="75" t="s">
        <v>527</v>
      </c>
    </row>
    <row r="27" spans="1:3" ht="18" customHeight="1" x14ac:dyDescent="0.3">
      <c r="A27" s="110" t="s">
        <v>528</v>
      </c>
      <c r="B27" s="86"/>
      <c r="C27" s="86"/>
    </row>
    <row r="28" spans="1:3" ht="43.5" customHeight="1" x14ac:dyDescent="0.3">
      <c r="A28" s="45"/>
      <c r="B28" s="74" t="s">
        <v>529</v>
      </c>
      <c r="C28" s="75" t="s">
        <v>530</v>
      </c>
    </row>
    <row r="29" spans="1:3" ht="72.45" customHeight="1" x14ac:dyDescent="0.3">
      <c r="A29" s="45"/>
      <c r="B29" s="74" t="s">
        <v>531</v>
      </c>
      <c r="C29" s="75" t="s">
        <v>532</v>
      </c>
    </row>
    <row r="31" spans="1:3" ht="18" customHeight="1" x14ac:dyDescent="0.3">
      <c r="A31" s="110" t="s">
        <v>533</v>
      </c>
      <c r="B31" s="86"/>
      <c r="C31" s="86"/>
    </row>
    <row r="32" spans="1:3" ht="43.5" customHeight="1" x14ac:dyDescent="0.3">
      <c r="A32" s="45"/>
      <c r="B32" s="74" t="s">
        <v>534</v>
      </c>
      <c r="C32" s="75" t="s">
        <v>535</v>
      </c>
    </row>
    <row r="33" spans="2:3" ht="15" customHeight="1" x14ac:dyDescent="0.3">
      <c r="B33" s="74" t="s">
        <v>536</v>
      </c>
      <c r="C33" s="75" t="s">
        <v>537</v>
      </c>
    </row>
    <row r="34" spans="2:3" ht="28.95" customHeight="1" x14ac:dyDescent="0.3">
      <c r="B34" s="74" t="s">
        <v>538</v>
      </c>
      <c r="C34" s="75" t="s">
        <v>539</v>
      </c>
    </row>
    <row r="35" spans="2:3" ht="28.95" customHeight="1" x14ac:dyDescent="0.3">
      <c r="B35" s="74" t="s">
        <v>540</v>
      </c>
      <c r="C35" s="75" t="str">
        <f>IF(OR(TRIM('Modulo 1'!E2)="",TRIM('Modulo 1'!E3)=""),"(compila prima Ente e Codice fiscale)","Comparto unico regionale - Modulo 1 - "&amp;SUBSTITUTE(SUBSTITUTE(SUBSTITUTE(SUBSTITUTE(SUBSTITUTE(TRIM('Modulo 1'!E3)," ",""),".",""),"-",""),"/",""),"'","")&amp;" - "&amp;TRIM('Modulo 1'!E2))</f>
        <v>(compila prima Ente e Codice fiscale)</v>
      </c>
    </row>
    <row r="36" spans="2:3" ht="28.95" customHeight="1" x14ac:dyDescent="0.3">
      <c r="B36" s="74" t="s">
        <v>541</v>
      </c>
      <c r="C36" s="75" t="s">
        <v>542</v>
      </c>
    </row>
    <row r="37" spans="2:3" ht="28.95" customHeight="1" x14ac:dyDescent="0.3">
      <c r="B37" s="74" t="s">
        <v>543</v>
      </c>
      <c r="C37" s="75" t="s">
        <v>544</v>
      </c>
    </row>
    <row r="38" spans="2:3" ht="28.95" customHeight="1" x14ac:dyDescent="0.3">
      <c r="B38" s="45"/>
      <c r="C38" s="45"/>
    </row>
    <row r="39" spans="2:3" ht="58.2" customHeight="1" x14ac:dyDescent="0.3">
      <c r="B39" s="45"/>
      <c r="C39" s="45"/>
    </row>
    <row r="49" ht="24.6" customHeight="1" x14ac:dyDescent="0.3"/>
  </sheetData>
  <sheetProtection sheet="1" objects="1" scenarios="1"/>
  <mergeCells count="6">
    <mergeCell ref="A1:C1"/>
    <mergeCell ref="A31:C31"/>
    <mergeCell ref="A6:C6"/>
    <mergeCell ref="A27:C27"/>
    <mergeCell ref="A15:C15"/>
    <mergeCell ref="A2:C2"/>
  </mergeCells>
  <conditionalFormatting sqref="C4">
    <cfRule type="expression" dxfId="4" priority="2">
      <formula>ISNUMBER(SEARCH("PRONTO",$C$4))</formula>
    </cfRule>
    <cfRule type="expression" dxfId="3" priority="3">
      <formula>ISNUMBER(SEARCH("IN COMPILAZIONE",$C$4))</formula>
    </cfRule>
    <cfRule type="expression" dxfId="2" priority="4">
      <formula>ISNUMBER(SEARCH("BOZZA",$C$4))</formula>
    </cfRule>
  </conditionalFormatting>
  <hyperlinks>
    <hyperlink ref="C29" r:id="rId1" xr:uid="{00000000-0004-0000-0100-000000000000}"/>
  </hyperlinks>
  <pageMargins left="0.75" right="0.75" top="1" bottom="1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30"/>
  <sheetViews>
    <sheetView zoomScaleNormal="100" workbookViewId="0">
      <selection activeCell="A401" sqref="A401"/>
    </sheetView>
  </sheetViews>
  <sheetFormatPr defaultColWidth="8.44140625" defaultRowHeight="14.4" x14ac:dyDescent="0.3"/>
  <cols>
    <col min="1" max="1" width="70" style="10" customWidth="1"/>
  </cols>
  <sheetData>
    <row r="1" spans="1:1" ht="15" customHeight="1" x14ac:dyDescent="0.3">
      <c r="A1" s="11" t="s">
        <v>545</v>
      </c>
    </row>
    <row r="2" spans="1:1" ht="15" customHeight="1" x14ac:dyDescent="0.3">
      <c r="A2" s="12" t="s">
        <v>5</v>
      </c>
    </row>
    <row r="3" spans="1:1" ht="15" customHeight="1" x14ac:dyDescent="0.3">
      <c r="A3" s="12" t="s">
        <v>7</v>
      </c>
    </row>
    <row r="4" spans="1:1" ht="15" customHeight="1" x14ac:dyDescent="0.3">
      <c r="A4" s="12" t="s">
        <v>9</v>
      </c>
    </row>
    <row r="5" spans="1:1" ht="15" customHeight="1" x14ac:dyDescent="0.3">
      <c r="A5" s="12" t="s">
        <v>11</v>
      </c>
    </row>
    <row r="6" spans="1:1" ht="15" customHeight="1" x14ac:dyDescent="0.3">
      <c r="A6" s="12" t="s">
        <v>14</v>
      </c>
    </row>
    <row r="7" spans="1:1" ht="15" customHeight="1" x14ac:dyDescent="0.3">
      <c r="A7" s="12" t="s">
        <v>17</v>
      </c>
    </row>
    <row r="8" spans="1:1" ht="15" customHeight="1" x14ac:dyDescent="0.3">
      <c r="A8" s="12" t="s">
        <v>19</v>
      </c>
    </row>
    <row r="9" spans="1:1" ht="15" customHeight="1" x14ac:dyDescent="0.3">
      <c r="A9" s="12" t="s">
        <v>20</v>
      </c>
    </row>
    <row r="10" spans="1:1" ht="15" customHeight="1" x14ac:dyDescent="0.3">
      <c r="A10" s="12" t="s">
        <v>21</v>
      </c>
    </row>
    <row r="11" spans="1:1" ht="15" customHeight="1" x14ac:dyDescent="0.3">
      <c r="A11" s="12" t="s">
        <v>23</v>
      </c>
    </row>
    <row r="12" spans="1:1" ht="15" customHeight="1" x14ac:dyDescent="0.3">
      <c r="A12" s="12" t="s">
        <v>26</v>
      </c>
    </row>
    <row r="13" spans="1:1" ht="15" customHeight="1" x14ac:dyDescent="0.3">
      <c r="A13" s="12" t="s">
        <v>32</v>
      </c>
    </row>
    <row r="14" spans="1:1" ht="15" customHeight="1" x14ac:dyDescent="0.3">
      <c r="A14" s="12" t="s">
        <v>35</v>
      </c>
    </row>
    <row r="15" spans="1:1" ht="15" customHeight="1" x14ac:dyDescent="0.3">
      <c r="A15" s="12" t="s">
        <v>37</v>
      </c>
    </row>
    <row r="16" spans="1:1" ht="15" customHeight="1" x14ac:dyDescent="0.3">
      <c r="A16" s="12" t="s">
        <v>39</v>
      </c>
    </row>
    <row r="17" spans="1:1" ht="15" customHeight="1" x14ac:dyDescent="0.3">
      <c r="A17" s="12" t="s">
        <v>41</v>
      </c>
    </row>
    <row r="18" spans="1:1" ht="15" customHeight="1" x14ac:dyDescent="0.3">
      <c r="A18" s="12" t="s">
        <v>43</v>
      </c>
    </row>
    <row r="19" spans="1:1" ht="15" customHeight="1" x14ac:dyDescent="0.3">
      <c r="A19" s="12" t="s">
        <v>45</v>
      </c>
    </row>
    <row r="20" spans="1:1" ht="15" customHeight="1" x14ac:dyDescent="0.3">
      <c r="A20" s="12" t="s">
        <v>47</v>
      </c>
    </row>
    <row r="21" spans="1:1" ht="15" customHeight="1" x14ac:dyDescent="0.3">
      <c r="A21" s="12" t="s">
        <v>49</v>
      </c>
    </row>
    <row r="22" spans="1:1" ht="15" customHeight="1" x14ac:dyDescent="0.3">
      <c r="A22" s="12" t="s">
        <v>51</v>
      </c>
    </row>
    <row r="23" spans="1:1" ht="15" customHeight="1" x14ac:dyDescent="0.3">
      <c r="A23" s="12" t="s">
        <v>53</v>
      </c>
    </row>
    <row r="24" spans="1:1" ht="15" customHeight="1" x14ac:dyDescent="0.3">
      <c r="A24" s="12" t="s">
        <v>55</v>
      </c>
    </row>
    <row r="25" spans="1:1" ht="15" customHeight="1" x14ac:dyDescent="0.3">
      <c r="A25" s="12" t="s">
        <v>57</v>
      </c>
    </row>
    <row r="26" spans="1:1" ht="15" customHeight="1" x14ac:dyDescent="0.3">
      <c r="A26" s="12" t="s">
        <v>59</v>
      </c>
    </row>
    <row r="27" spans="1:1" ht="15" customHeight="1" x14ac:dyDescent="0.3">
      <c r="A27" s="12" t="s">
        <v>61</v>
      </c>
    </row>
    <row r="28" spans="1:1" ht="15" customHeight="1" x14ac:dyDescent="0.3">
      <c r="A28" s="12" t="s">
        <v>63</v>
      </c>
    </row>
    <row r="29" spans="1:1" ht="15" customHeight="1" x14ac:dyDescent="0.3">
      <c r="A29" s="12" t="s">
        <v>65</v>
      </c>
    </row>
    <row r="30" spans="1:1" ht="15" customHeight="1" x14ac:dyDescent="0.3">
      <c r="A30" s="12" t="s">
        <v>67</v>
      </c>
    </row>
    <row r="31" spans="1:1" ht="15" customHeight="1" x14ac:dyDescent="0.3">
      <c r="A31" s="12" t="s">
        <v>69</v>
      </c>
    </row>
    <row r="32" spans="1:1" ht="15" customHeight="1" x14ac:dyDescent="0.3">
      <c r="A32" s="12" t="s">
        <v>71</v>
      </c>
    </row>
    <row r="33" spans="1:1" ht="15" customHeight="1" x14ac:dyDescent="0.3">
      <c r="A33" s="12" t="s">
        <v>73</v>
      </c>
    </row>
    <row r="34" spans="1:1" ht="15" customHeight="1" x14ac:dyDescent="0.3">
      <c r="A34" s="12" t="s">
        <v>75</v>
      </c>
    </row>
    <row r="35" spans="1:1" ht="15" customHeight="1" x14ac:dyDescent="0.3">
      <c r="A35" s="12" t="s">
        <v>77</v>
      </c>
    </row>
    <row r="36" spans="1:1" ht="15" customHeight="1" x14ac:dyDescent="0.3">
      <c r="A36" s="12" t="s">
        <v>79</v>
      </c>
    </row>
    <row r="37" spans="1:1" ht="15" customHeight="1" x14ac:dyDescent="0.3">
      <c r="A37" s="12" t="s">
        <v>81</v>
      </c>
    </row>
    <row r="38" spans="1:1" ht="15" customHeight="1" x14ac:dyDescent="0.3">
      <c r="A38" s="12" t="s">
        <v>83</v>
      </c>
    </row>
    <row r="39" spans="1:1" ht="15" customHeight="1" x14ac:dyDescent="0.3">
      <c r="A39" s="12" t="s">
        <v>85</v>
      </c>
    </row>
    <row r="40" spans="1:1" ht="15" customHeight="1" x14ac:dyDescent="0.3">
      <c r="A40" s="12" t="s">
        <v>86</v>
      </c>
    </row>
    <row r="41" spans="1:1" ht="15" customHeight="1" x14ac:dyDescent="0.3">
      <c r="A41" s="12" t="s">
        <v>89</v>
      </c>
    </row>
    <row r="42" spans="1:1" ht="15" customHeight="1" x14ac:dyDescent="0.3">
      <c r="A42" s="12" t="s">
        <v>92</v>
      </c>
    </row>
    <row r="43" spans="1:1" ht="15" customHeight="1" x14ac:dyDescent="0.3">
      <c r="A43" s="12" t="s">
        <v>94</v>
      </c>
    </row>
    <row r="44" spans="1:1" ht="15" customHeight="1" x14ac:dyDescent="0.3">
      <c r="A44" s="12" t="s">
        <v>96</v>
      </c>
    </row>
    <row r="45" spans="1:1" ht="15" customHeight="1" x14ac:dyDescent="0.3">
      <c r="A45" s="12" t="s">
        <v>98</v>
      </c>
    </row>
    <row r="46" spans="1:1" ht="15" customHeight="1" x14ac:dyDescent="0.3">
      <c r="A46" s="12" t="s">
        <v>100</v>
      </c>
    </row>
    <row r="47" spans="1:1" ht="15" customHeight="1" x14ac:dyDescent="0.3">
      <c r="A47" s="12" t="s">
        <v>104</v>
      </c>
    </row>
    <row r="48" spans="1:1" ht="15" customHeight="1" x14ac:dyDescent="0.3">
      <c r="A48" s="12" t="s">
        <v>106</v>
      </c>
    </row>
    <row r="49" spans="1:1" ht="15" customHeight="1" x14ac:dyDescent="0.3">
      <c r="A49" s="12" t="s">
        <v>108</v>
      </c>
    </row>
    <row r="50" spans="1:1" ht="15" customHeight="1" x14ac:dyDescent="0.3">
      <c r="A50" s="12" t="s">
        <v>110</v>
      </c>
    </row>
    <row r="51" spans="1:1" ht="15" customHeight="1" x14ac:dyDescent="0.3">
      <c r="A51" s="12" t="s">
        <v>112</v>
      </c>
    </row>
    <row r="52" spans="1:1" ht="15" customHeight="1" x14ac:dyDescent="0.3">
      <c r="A52" s="12" t="s">
        <v>113</v>
      </c>
    </row>
    <row r="53" spans="1:1" ht="15" customHeight="1" x14ac:dyDescent="0.3">
      <c r="A53" s="12" t="s">
        <v>114</v>
      </c>
    </row>
    <row r="54" spans="1:1" ht="15" customHeight="1" x14ac:dyDescent="0.3">
      <c r="A54" s="12" t="s">
        <v>118</v>
      </c>
    </row>
    <row r="55" spans="1:1" ht="15" customHeight="1" x14ac:dyDescent="0.3">
      <c r="A55" s="12" t="s">
        <v>119</v>
      </c>
    </row>
    <row r="56" spans="1:1" ht="15" customHeight="1" x14ac:dyDescent="0.3">
      <c r="A56" s="12" t="s">
        <v>120</v>
      </c>
    </row>
    <row r="57" spans="1:1" ht="15" customHeight="1" x14ac:dyDescent="0.3">
      <c r="A57" s="12" t="s">
        <v>121</v>
      </c>
    </row>
    <row r="58" spans="1:1" ht="15" customHeight="1" x14ac:dyDescent="0.3">
      <c r="A58" s="12" t="s">
        <v>122</v>
      </c>
    </row>
    <row r="59" spans="1:1" ht="15" customHeight="1" x14ac:dyDescent="0.3">
      <c r="A59" s="12" t="s">
        <v>125</v>
      </c>
    </row>
    <row r="60" spans="1:1" ht="15" customHeight="1" x14ac:dyDescent="0.3">
      <c r="A60" s="12" t="s">
        <v>126</v>
      </c>
    </row>
    <row r="61" spans="1:1" ht="15" customHeight="1" x14ac:dyDescent="0.3">
      <c r="A61" s="12" t="s">
        <v>127</v>
      </c>
    </row>
    <row r="62" spans="1:1" ht="15" customHeight="1" x14ac:dyDescent="0.3">
      <c r="A62" s="12" t="s">
        <v>128</v>
      </c>
    </row>
    <row r="63" spans="1:1" ht="15" customHeight="1" x14ac:dyDescent="0.3">
      <c r="A63" s="12" t="s">
        <v>129</v>
      </c>
    </row>
    <row r="64" spans="1:1" ht="15" customHeight="1" x14ac:dyDescent="0.3">
      <c r="A64" s="12" t="s">
        <v>130</v>
      </c>
    </row>
    <row r="65" spans="1:1" ht="15" customHeight="1" x14ac:dyDescent="0.3">
      <c r="A65" s="12" t="s">
        <v>131</v>
      </c>
    </row>
    <row r="66" spans="1:1" ht="15" customHeight="1" x14ac:dyDescent="0.3">
      <c r="A66" s="12" t="s">
        <v>132</v>
      </c>
    </row>
    <row r="67" spans="1:1" ht="15" customHeight="1" x14ac:dyDescent="0.3">
      <c r="A67" s="12" t="s">
        <v>133</v>
      </c>
    </row>
    <row r="68" spans="1:1" ht="15" customHeight="1" x14ac:dyDescent="0.3">
      <c r="A68" s="12" t="s">
        <v>134</v>
      </c>
    </row>
    <row r="69" spans="1:1" ht="15" customHeight="1" x14ac:dyDescent="0.3">
      <c r="A69" s="12" t="s">
        <v>135</v>
      </c>
    </row>
    <row r="70" spans="1:1" ht="15" customHeight="1" x14ac:dyDescent="0.3">
      <c r="A70" s="12" t="s">
        <v>136</v>
      </c>
    </row>
    <row r="71" spans="1:1" ht="15" customHeight="1" x14ac:dyDescent="0.3">
      <c r="A71" s="12" t="s">
        <v>137</v>
      </c>
    </row>
    <row r="72" spans="1:1" ht="15" customHeight="1" x14ac:dyDescent="0.3">
      <c r="A72" s="12" t="s">
        <v>138</v>
      </c>
    </row>
    <row r="73" spans="1:1" ht="15" customHeight="1" x14ac:dyDescent="0.3">
      <c r="A73" s="12" t="s">
        <v>139</v>
      </c>
    </row>
    <row r="74" spans="1:1" ht="15" customHeight="1" x14ac:dyDescent="0.3">
      <c r="A74" s="12" t="s">
        <v>140</v>
      </c>
    </row>
    <row r="75" spans="1:1" ht="15" customHeight="1" x14ac:dyDescent="0.3">
      <c r="A75" s="12" t="s">
        <v>141</v>
      </c>
    </row>
    <row r="76" spans="1:1" ht="15" customHeight="1" x14ac:dyDescent="0.3">
      <c r="A76" s="12" t="s">
        <v>142</v>
      </c>
    </row>
    <row r="77" spans="1:1" ht="15" customHeight="1" x14ac:dyDescent="0.3">
      <c r="A77" s="12" t="s">
        <v>143</v>
      </c>
    </row>
    <row r="78" spans="1:1" ht="15" customHeight="1" x14ac:dyDescent="0.3">
      <c r="A78" s="12" t="s">
        <v>144</v>
      </c>
    </row>
    <row r="79" spans="1:1" ht="15" customHeight="1" x14ac:dyDescent="0.3">
      <c r="A79" s="12" t="s">
        <v>145</v>
      </c>
    </row>
    <row r="80" spans="1:1" ht="15" customHeight="1" x14ac:dyDescent="0.3">
      <c r="A80" s="12" t="s">
        <v>146</v>
      </c>
    </row>
    <row r="81" spans="1:1" ht="15" customHeight="1" x14ac:dyDescent="0.3">
      <c r="A81" s="12" t="s">
        <v>147</v>
      </c>
    </row>
    <row r="82" spans="1:1" ht="15" customHeight="1" x14ac:dyDescent="0.3">
      <c r="A82" s="12" t="s">
        <v>148</v>
      </c>
    </row>
    <row r="83" spans="1:1" ht="15" customHeight="1" x14ac:dyDescent="0.3">
      <c r="A83" s="12" t="s">
        <v>149</v>
      </c>
    </row>
    <row r="84" spans="1:1" ht="15" customHeight="1" x14ac:dyDescent="0.3">
      <c r="A84" s="12" t="s">
        <v>150</v>
      </c>
    </row>
    <row r="85" spans="1:1" ht="15" customHeight="1" x14ac:dyDescent="0.3">
      <c r="A85" s="12" t="s">
        <v>151</v>
      </c>
    </row>
    <row r="86" spans="1:1" ht="15" customHeight="1" x14ac:dyDescent="0.3">
      <c r="A86" s="12" t="s">
        <v>152</v>
      </c>
    </row>
    <row r="87" spans="1:1" ht="15" customHeight="1" x14ac:dyDescent="0.3">
      <c r="A87" s="12" t="s">
        <v>153</v>
      </c>
    </row>
    <row r="88" spans="1:1" ht="15" customHeight="1" x14ac:dyDescent="0.3">
      <c r="A88" s="12" t="s">
        <v>154</v>
      </c>
    </row>
    <row r="89" spans="1:1" ht="15" customHeight="1" x14ac:dyDescent="0.3">
      <c r="A89" s="12" t="s">
        <v>155</v>
      </c>
    </row>
    <row r="90" spans="1:1" ht="15" customHeight="1" x14ac:dyDescent="0.3">
      <c r="A90" s="12" t="s">
        <v>156</v>
      </c>
    </row>
    <row r="91" spans="1:1" ht="15" customHeight="1" x14ac:dyDescent="0.3">
      <c r="A91" s="12" t="s">
        <v>157</v>
      </c>
    </row>
    <row r="92" spans="1:1" ht="15" customHeight="1" x14ac:dyDescent="0.3">
      <c r="A92" s="12" t="s">
        <v>158</v>
      </c>
    </row>
    <row r="93" spans="1:1" ht="15" customHeight="1" x14ac:dyDescent="0.3">
      <c r="A93" s="12" t="s">
        <v>159</v>
      </c>
    </row>
    <row r="94" spans="1:1" ht="15" customHeight="1" x14ac:dyDescent="0.3">
      <c r="A94" s="12" t="s">
        <v>160</v>
      </c>
    </row>
    <row r="95" spans="1:1" ht="15" customHeight="1" x14ac:dyDescent="0.3">
      <c r="A95" s="12" t="s">
        <v>161</v>
      </c>
    </row>
    <row r="96" spans="1:1" ht="15" customHeight="1" x14ac:dyDescent="0.3">
      <c r="A96" s="12" t="s">
        <v>162</v>
      </c>
    </row>
    <row r="97" spans="1:1" ht="15" customHeight="1" x14ac:dyDescent="0.3">
      <c r="A97" s="12" t="s">
        <v>163</v>
      </c>
    </row>
    <row r="98" spans="1:1" ht="15" customHeight="1" x14ac:dyDescent="0.3">
      <c r="A98" s="12" t="s">
        <v>164</v>
      </c>
    </row>
    <row r="99" spans="1:1" ht="15" customHeight="1" x14ac:dyDescent="0.3">
      <c r="A99" s="12" t="s">
        <v>165</v>
      </c>
    </row>
    <row r="100" spans="1:1" ht="15" customHeight="1" x14ac:dyDescent="0.3">
      <c r="A100" s="12" t="s">
        <v>166</v>
      </c>
    </row>
    <row r="101" spans="1:1" ht="15" customHeight="1" x14ac:dyDescent="0.3">
      <c r="A101" s="12" t="s">
        <v>167</v>
      </c>
    </row>
    <row r="102" spans="1:1" ht="15" customHeight="1" x14ac:dyDescent="0.3">
      <c r="A102" s="12" t="s">
        <v>168</v>
      </c>
    </row>
    <row r="103" spans="1:1" ht="15" customHeight="1" x14ac:dyDescent="0.3">
      <c r="A103" s="12" t="s">
        <v>169</v>
      </c>
    </row>
    <row r="104" spans="1:1" ht="15" customHeight="1" x14ac:dyDescent="0.3">
      <c r="A104" s="12" t="s">
        <v>170</v>
      </c>
    </row>
    <row r="105" spans="1:1" ht="15" customHeight="1" x14ac:dyDescent="0.3">
      <c r="A105" s="12" t="s">
        <v>171</v>
      </c>
    </row>
    <row r="106" spans="1:1" ht="15" customHeight="1" x14ac:dyDescent="0.3">
      <c r="A106" s="12" t="s">
        <v>172</v>
      </c>
    </row>
    <row r="107" spans="1:1" ht="15" customHeight="1" x14ac:dyDescent="0.3">
      <c r="A107" s="12" t="s">
        <v>173</v>
      </c>
    </row>
    <row r="108" spans="1:1" ht="15" customHeight="1" x14ac:dyDescent="0.3">
      <c r="A108" s="12" t="s">
        <v>174</v>
      </c>
    </row>
    <row r="109" spans="1:1" ht="15" customHeight="1" x14ac:dyDescent="0.3">
      <c r="A109" s="12" t="s">
        <v>175</v>
      </c>
    </row>
    <row r="110" spans="1:1" ht="15" customHeight="1" x14ac:dyDescent="0.3">
      <c r="A110" s="12" t="s">
        <v>176</v>
      </c>
    </row>
    <row r="111" spans="1:1" ht="15" customHeight="1" x14ac:dyDescent="0.3">
      <c r="A111" s="12" t="s">
        <v>177</v>
      </c>
    </row>
    <row r="112" spans="1:1" ht="15" customHeight="1" x14ac:dyDescent="0.3">
      <c r="A112" s="12" t="s">
        <v>178</v>
      </c>
    </row>
    <row r="113" spans="1:1" ht="15" customHeight="1" x14ac:dyDescent="0.3">
      <c r="A113" s="12" t="s">
        <v>179</v>
      </c>
    </row>
    <row r="114" spans="1:1" ht="15" customHeight="1" x14ac:dyDescent="0.3">
      <c r="A114" s="12" t="s">
        <v>180</v>
      </c>
    </row>
    <row r="115" spans="1:1" ht="15" customHeight="1" x14ac:dyDescent="0.3">
      <c r="A115" s="12" t="s">
        <v>181</v>
      </c>
    </row>
    <row r="116" spans="1:1" ht="15" customHeight="1" x14ac:dyDescent="0.3">
      <c r="A116" s="12" t="s">
        <v>182</v>
      </c>
    </row>
    <row r="117" spans="1:1" ht="15" customHeight="1" x14ac:dyDescent="0.3">
      <c r="A117" s="12" t="s">
        <v>183</v>
      </c>
    </row>
    <row r="118" spans="1:1" ht="15" customHeight="1" x14ac:dyDescent="0.3">
      <c r="A118" s="12" t="s">
        <v>184</v>
      </c>
    </row>
    <row r="119" spans="1:1" ht="15" customHeight="1" x14ac:dyDescent="0.3">
      <c r="A119" s="12" t="s">
        <v>185</v>
      </c>
    </row>
    <row r="120" spans="1:1" ht="15" customHeight="1" x14ac:dyDescent="0.3">
      <c r="A120" s="12" t="s">
        <v>186</v>
      </c>
    </row>
    <row r="121" spans="1:1" ht="15" customHeight="1" x14ac:dyDescent="0.3">
      <c r="A121" s="12" t="s">
        <v>187</v>
      </c>
    </row>
    <row r="122" spans="1:1" ht="15" customHeight="1" x14ac:dyDescent="0.3">
      <c r="A122" s="12" t="s">
        <v>188</v>
      </c>
    </row>
    <row r="123" spans="1:1" ht="15" customHeight="1" x14ac:dyDescent="0.3">
      <c r="A123" s="12" t="s">
        <v>189</v>
      </c>
    </row>
    <row r="124" spans="1:1" ht="15" customHeight="1" x14ac:dyDescent="0.3">
      <c r="A124" s="12" t="s">
        <v>190</v>
      </c>
    </row>
    <row r="125" spans="1:1" ht="15" customHeight="1" x14ac:dyDescent="0.3">
      <c r="A125" s="12" t="s">
        <v>191</v>
      </c>
    </row>
    <row r="126" spans="1:1" ht="15" customHeight="1" x14ac:dyDescent="0.3">
      <c r="A126" s="12" t="s">
        <v>192</v>
      </c>
    </row>
    <row r="127" spans="1:1" ht="15" customHeight="1" x14ac:dyDescent="0.3">
      <c r="A127" s="12" t="s">
        <v>193</v>
      </c>
    </row>
    <row r="128" spans="1:1" ht="15" customHeight="1" x14ac:dyDescent="0.3">
      <c r="A128" s="12" t="s">
        <v>194</v>
      </c>
    </row>
    <row r="129" spans="1:1" ht="15" customHeight="1" x14ac:dyDescent="0.3">
      <c r="A129" s="12" t="s">
        <v>195</v>
      </c>
    </row>
    <row r="130" spans="1:1" ht="15" customHeight="1" x14ac:dyDescent="0.3">
      <c r="A130" s="12" t="s">
        <v>196</v>
      </c>
    </row>
    <row r="131" spans="1:1" ht="15" customHeight="1" x14ac:dyDescent="0.3">
      <c r="A131" s="12" t="s">
        <v>197</v>
      </c>
    </row>
    <row r="132" spans="1:1" ht="15" customHeight="1" x14ac:dyDescent="0.3">
      <c r="A132" s="12" t="s">
        <v>198</v>
      </c>
    </row>
    <row r="133" spans="1:1" ht="15" customHeight="1" x14ac:dyDescent="0.3">
      <c r="A133" s="12" t="s">
        <v>199</v>
      </c>
    </row>
    <row r="134" spans="1:1" ht="15" customHeight="1" x14ac:dyDescent="0.3">
      <c r="A134" s="12" t="s">
        <v>200</v>
      </c>
    </row>
    <row r="135" spans="1:1" ht="15" customHeight="1" x14ac:dyDescent="0.3">
      <c r="A135" s="12" t="s">
        <v>201</v>
      </c>
    </row>
    <row r="136" spans="1:1" ht="15" customHeight="1" x14ac:dyDescent="0.3">
      <c r="A136" s="12" t="s">
        <v>202</v>
      </c>
    </row>
    <row r="137" spans="1:1" ht="15" customHeight="1" x14ac:dyDescent="0.3">
      <c r="A137" s="12" t="s">
        <v>203</v>
      </c>
    </row>
    <row r="138" spans="1:1" ht="15" customHeight="1" x14ac:dyDescent="0.3">
      <c r="A138" s="12" t="s">
        <v>204</v>
      </c>
    </row>
    <row r="139" spans="1:1" ht="15" customHeight="1" x14ac:dyDescent="0.3">
      <c r="A139" s="12" t="s">
        <v>205</v>
      </c>
    </row>
    <row r="140" spans="1:1" ht="15" customHeight="1" x14ac:dyDescent="0.3">
      <c r="A140" s="12" t="s">
        <v>206</v>
      </c>
    </row>
    <row r="141" spans="1:1" ht="15" customHeight="1" x14ac:dyDescent="0.3">
      <c r="A141" s="12" t="s">
        <v>207</v>
      </c>
    </row>
    <row r="142" spans="1:1" ht="15" customHeight="1" x14ac:dyDescent="0.3">
      <c r="A142" s="12" t="s">
        <v>208</v>
      </c>
    </row>
    <row r="143" spans="1:1" ht="15" customHeight="1" x14ac:dyDescent="0.3">
      <c r="A143" s="12" t="s">
        <v>209</v>
      </c>
    </row>
    <row r="144" spans="1:1" ht="15" customHeight="1" x14ac:dyDescent="0.3">
      <c r="A144" s="12" t="s">
        <v>210</v>
      </c>
    </row>
    <row r="145" spans="1:1" ht="15" customHeight="1" x14ac:dyDescent="0.3">
      <c r="A145" s="12" t="s">
        <v>211</v>
      </c>
    </row>
    <row r="146" spans="1:1" ht="15" customHeight="1" x14ac:dyDescent="0.3">
      <c r="A146" s="12" t="s">
        <v>212</v>
      </c>
    </row>
    <row r="147" spans="1:1" ht="15" customHeight="1" x14ac:dyDescent="0.3">
      <c r="A147" s="12" t="s">
        <v>213</v>
      </c>
    </row>
    <row r="148" spans="1:1" ht="15" customHeight="1" x14ac:dyDescent="0.3">
      <c r="A148" s="12" t="s">
        <v>214</v>
      </c>
    </row>
    <row r="149" spans="1:1" ht="15" customHeight="1" x14ac:dyDescent="0.3">
      <c r="A149" s="12" t="s">
        <v>215</v>
      </c>
    </row>
    <row r="150" spans="1:1" ht="15" customHeight="1" x14ac:dyDescent="0.3">
      <c r="A150" s="12" t="s">
        <v>216</v>
      </c>
    </row>
    <row r="151" spans="1:1" ht="15" customHeight="1" x14ac:dyDescent="0.3">
      <c r="A151" s="12" t="s">
        <v>217</v>
      </c>
    </row>
    <row r="152" spans="1:1" ht="15" customHeight="1" x14ac:dyDescent="0.3">
      <c r="A152" s="12" t="s">
        <v>218</v>
      </c>
    </row>
    <row r="153" spans="1:1" ht="15" customHeight="1" x14ac:dyDescent="0.3">
      <c r="A153" s="12" t="s">
        <v>219</v>
      </c>
    </row>
    <row r="154" spans="1:1" ht="15" customHeight="1" x14ac:dyDescent="0.3">
      <c r="A154" s="12" t="s">
        <v>220</v>
      </c>
    </row>
    <row r="155" spans="1:1" ht="15" customHeight="1" x14ac:dyDescent="0.3">
      <c r="A155" s="12" t="s">
        <v>221</v>
      </c>
    </row>
    <row r="156" spans="1:1" ht="15" customHeight="1" x14ac:dyDescent="0.3">
      <c r="A156" s="12" t="s">
        <v>222</v>
      </c>
    </row>
    <row r="157" spans="1:1" ht="15" customHeight="1" x14ac:dyDescent="0.3">
      <c r="A157" s="12" t="s">
        <v>223</v>
      </c>
    </row>
    <row r="158" spans="1:1" ht="15" customHeight="1" x14ac:dyDescent="0.3">
      <c r="A158" s="12" t="s">
        <v>224</v>
      </c>
    </row>
    <row r="159" spans="1:1" ht="15" customHeight="1" x14ac:dyDescent="0.3">
      <c r="A159" s="12" t="s">
        <v>225</v>
      </c>
    </row>
    <row r="160" spans="1:1" ht="15" customHeight="1" x14ac:dyDescent="0.3">
      <c r="A160" s="12" t="s">
        <v>226</v>
      </c>
    </row>
    <row r="161" spans="1:1" ht="15" customHeight="1" x14ac:dyDescent="0.3">
      <c r="A161" s="12" t="s">
        <v>227</v>
      </c>
    </row>
    <row r="162" spans="1:1" ht="15" customHeight="1" x14ac:dyDescent="0.3">
      <c r="A162" s="12" t="s">
        <v>228</v>
      </c>
    </row>
    <row r="163" spans="1:1" ht="15" customHeight="1" x14ac:dyDescent="0.3">
      <c r="A163" s="12" t="s">
        <v>229</v>
      </c>
    </row>
    <row r="164" spans="1:1" ht="15" customHeight="1" x14ac:dyDescent="0.3">
      <c r="A164" s="12" t="s">
        <v>230</v>
      </c>
    </row>
    <row r="165" spans="1:1" ht="15" customHeight="1" x14ac:dyDescent="0.3">
      <c r="A165" s="12" t="s">
        <v>231</v>
      </c>
    </row>
    <row r="166" spans="1:1" ht="15" customHeight="1" x14ac:dyDescent="0.3">
      <c r="A166" s="12" t="s">
        <v>232</v>
      </c>
    </row>
    <row r="167" spans="1:1" ht="15" customHeight="1" x14ac:dyDescent="0.3">
      <c r="A167" s="12" t="s">
        <v>233</v>
      </c>
    </row>
    <row r="168" spans="1:1" ht="15" customHeight="1" x14ac:dyDescent="0.3">
      <c r="A168" s="12" t="s">
        <v>234</v>
      </c>
    </row>
    <row r="169" spans="1:1" ht="15" customHeight="1" x14ac:dyDescent="0.3">
      <c r="A169" s="12" t="s">
        <v>235</v>
      </c>
    </row>
    <row r="170" spans="1:1" ht="15" customHeight="1" x14ac:dyDescent="0.3">
      <c r="A170" s="12" t="s">
        <v>236</v>
      </c>
    </row>
    <row r="171" spans="1:1" ht="15" customHeight="1" x14ac:dyDescent="0.3">
      <c r="A171" s="12" t="s">
        <v>237</v>
      </c>
    </row>
    <row r="172" spans="1:1" ht="15" customHeight="1" x14ac:dyDescent="0.3">
      <c r="A172" s="12" t="s">
        <v>238</v>
      </c>
    </row>
    <row r="173" spans="1:1" ht="15" customHeight="1" x14ac:dyDescent="0.3">
      <c r="A173" s="12" t="s">
        <v>239</v>
      </c>
    </row>
    <row r="174" spans="1:1" ht="15" customHeight="1" x14ac:dyDescent="0.3">
      <c r="A174" s="12" t="s">
        <v>240</v>
      </c>
    </row>
    <row r="175" spans="1:1" ht="15" customHeight="1" x14ac:dyDescent="0.3">
      <c r="A175" s="12" t="s">
        <v>241</v>
      </c>
    </row>
    <row r="176" spans="1:1" ht="15" customHeight="1" x14ac:dyDescent="0.3">
      <c r="A176" s="12" t="s">
        <v>242</v>
      </c>
    </row>
    <row r="177" spans="1:1" ht="15" customHeight="1" x14ac:dyDescent="0.3">
      <c r="A177" s="12" t="s">
        <v>243</v>
      </c>
    </row>
    <row r="178" spans="1:1" ht="15" customHeight="1" x14ac:dyDescent="0.3">
      <c r="A178" s="12" t="s">
        <v>244</v>
      </c>
    </row>
    <row r="179" spans="1:1" ht="15" customHeight="1" x14ac:dyDescent="0.3">
      <c r="A179" s="12" t="s">
        <v>245</v>
      </c>
    </row>
    <row r="180" spans="1:1" ht="15" customHeight="1" x14ac:dyDescent="0.3">
      <c r="A180" s="12" t="s">
        <v>246</v>
      </c>
    </row>
    <row r="181" spans="1:1" ht="15" customHeight="1" x14ac:dyDescent="0.3">
      <c r="A181" s="12" t="s">
        <v>247</v>
      </c>
    </row>
    <row r="182" spans="1:1" ht="15" customHeight="1" x14ac:dyDescent="0.3">
      <c r="A182" s="12" t="s">
        <v>248</v>
      </c>
    </row>
    <row r="183" spans="1:1" ht="15" customHeight="1" x14ac:dyDescent="0.3">
      <c r="A183" s="12" t="s">
        <v>249</v>
      </c>
    </row>
    <row r="184" spans="1:1" ht="15" customHeight="1" x14ac:dyDescent="0.3">
      <c r="A184" s="12" t="s">
        <v>250</v>
      </c>
    </row>
    <row r="185" spans="1:1" ht="15" customHeight="1" x14ac:dyDescent="0.3">
      <c r="A185" s="12" t="s">
        <v>251</v>
      </c>
    </row>
    <row r="186" spans="1:1" ht="15" customHeight="1" x14ac:dyDescent="0.3">
      <c r="A186" s="12" t="s">
        <v>252</v>
      </c>
    </row>
    <row r="187" spans="1:1" ht="15" customHeight="1" x14ac:dyDescent="0.3">
      <c r="A187" s="12" t="s">
        <v>253</v>
      </c>
    </row>
    <row r="188" spans="1:1" ht="15" customHeight="1" x14ac:dyDescent="0.3">
      <c r="A188" s="12" t="s">
        <v>254</v>
      </c>
    </row>
    <row r="189" spans="1:1" ht="15" customHeight="1" x14ac:dyDescent="0.3">
      <c r="A189" s="12" t="s">
        <v>255</v>
      </c>
    </row>
    <row r="190" spans="1:1" ht="15" customHeight="1" x14ac:dyDescent="0.3">
      <c r="A190" s="12" t="s">
        <v>256</v>
      </c>
    </row>
    <row r="191" spans="1:1" ht="15" customHeight="1" x14ac:dyDescent="0.3">
      <c r="A191" s="12" t="s">
        <v>257</v>
      </c>
    </row>
    <row r="192" spans="1:1" ht="15" customHeight="1" x14ac:dyDescent="0.3">
      <c r="A192" s="12" t="s">
        <v>258</v>
      </c>
    </row>
    <row r="193" spans="1:1" ht="15" customHeight="1" x14ac:dyDescent="0.3">
      <c r="A193" s="12" t="s">
        <v>259</v>
      </c>
    </row>
    <row r="194" spans="1:1" ht="15" customHeight="1" x14ac:dyDescent="0.3">
      <c r="A194" s="12" t="s">
        <v>260</v>
      </c>
    </row>
    <row r="195" spans="1:1" ht="15" customHeight="1" x14ac:dyDescent="0.3">
      <c r="A195" s="12" t="s">
        <v>261</v>
      </c>
    </row>
    <row r="196" spans="1:1" ht="15" customHeight="1" x14ac:dyDescent="0.3">
      <c r="A196" s="12" t="s">
        <v>262</v>
      </c>
    </row>
    <row r="197" spans="1:1" ht="15" customHeight="1" x14ac:dyDescent="0.3">
      <c r="A197" s="12" t="s">
        <v>263</v>
      </c>
    </row>
    <row r="198" spans="1:1" ht="15" customHeight="1" x14ac:dyDescent="0.3">
      <c r="A198" s="12" t="s">
        <v>264</v>
      </c>
    </row>
    <row r="199" spans="1:1" ht="15" customHeight="1" x14ac:dyDescent="0.3">
      <c r="A199" s="12" t="s">
        <v>265</v>
      </c>
    </row>
    <row r="200" spans="1:1" ht="15" customHeight="1" x14ac:dyDescent="0.3">
      <c r="A200" s="12" t="s">
        <v>266</v>
      </c>
    </row>
    <row r="201" spans="1:1" ht="15" customHeight="1" x14ac:dyDescent="0.3">
      <c r="A201" s="12" t="s">
        <v>267</v>
      </c>
    </row>
    <row r="202" spans="1:1" ht="15" customHeight="1" x14ac:dyDescent="0.3">
      <c r="A202" s="12" t="s">
        <v>268</v>
      </c>
    </row>
    <row r="203" spans="1:1" ht="15" customHeight="1" x14ac:dyDescent="0.3">
      <c r="A203" s="13" t="s">
        <v>269</v>
      </c>
    </row>
    <row r="204" spans="1:1" ht="15" customHeight="1" x14ac:dyDescent="0.3">
      <c r="A204" s="12" t="s">
        <v>270</v>
      </c>
    </row>
    <row r="205" spans="1:1" ht="15" customHeight="1" x14ac:dyDescent="0.3">
      <c r="A205" s="12" t="s">
        <v>271</v>
      </c>
    </row>
    <row r="206" spans="1:1" ht="15" customHeight="1" x14ac:dyDescent="0.3">
      <c r="A206" s="12" t="s">
        <v>272</v>
      </c>
    </row>
    <row r="207" spans="1:1" ht="15" customHeight="1" x14ac:dyDescent="0.3">
      <c r="A207" s="12" t="s">
        <v>273</v>
      </c>
    </row>
    <row r="208" spans="1:1" ht="15" customHeight="1" x14ac:dyDescent="0.3">
      <c r="A208" s="12" t="s">
        <v>274</v>
      </c>
    </row>
    <row r="209" spans="1:1" ht="15" customHeight="1" x14ac:dyDescent="0.3">
      <c r="A209" s="12" t="s">
        <v>275</v>
      </c>
    </row>
    <row r="210" spans="1:1" ht="15" customHeight="1" x14ac:dyDescent="0.3">
      <c r="A210" s="12" t="s">
        <v>276</v>
      </c>
    </row>
    <row r="211" spans="1:1" ht="15" customHeight="1" x14ac:dyDescent="0.3">
      <c r="A211" s="12" t="s">
        <v>277</v>
      </c>
    </row>
    <row r="212" spans="1:1" ht="15" customHeight="1" x14ac:dyDescent="0.3">
      <c r="A212" s="12" t="s">
        <v>278</v>
      </c>
    </row>
    <row r="213" spans="1:1" ht="15" customHeight="1" x14ac:dyDescent="0.3">
      <c r="A213" s="12" t="s">
        <v>279</v>
      </c>
    </row>
    <row r="214" spans="1:1" ht="15" customHeight="1" x14ac:dyDescent="0.3">
      <c r="A214" s="12" t="s">
        <v>280</v>
      </c>
    </row>
    <row r="215" spans="1:1" ht="15" customHeight="1" x14ac:dyDescent="0.3">
      <c r="A215" s="12" t="s">
        <v>281</v>
      </c>
    </row>
    <row r="216" spans="1:1" ht="15" customHeight="1" x14ac:dyDescent="0.3">
      <c r="A216" s="12" t="s">
        <v>282</v>
      </c>
    </row>
    <row r="217" spans="1:1" ht="15" customHeight="1" x14ac:dyDescent="0.3">
      <c r="A217" s="12" t="s">
        <v>283</v>
      </c>
    </row>
    <row r="218" spans="1:1" ht="15" customHeight="1" x14ac:dyDescent="0.3">
      <c r="A218" s="12" t="s">
        <v>284</v>
      </c>
    </row>
    <row r="219" spans="1:1" ht="15" customHeight="1" x14ac:dyDescent="0.3">
      <c r="A219" s="12" t="s">
        <v>285</v>
      </c>
    </row>
    <row r="220" spans="1:1" ht="15" customHeight="1" x14ac:dyDescent="0.3">
      <c r="A220" s="12" t="s">
        <v>286</v>
      </c>
    </row>
    <row r="221" spans="1:1" ht="15" customHeight="1" x14ac:dyDescent="0.3">
      <c r="A221" s="12" t="s">
        <v>287</v>
      </c>
    </row>
    <row r="222" spans="1:1" ht="15" customHeight="1" x14ac:dyDescent="0.3">
      <c r="A222" s="12" t="s">
        <v>288</v>
      </c>
    </row>
    <row r="223" spans="1:1" ht="15" customHeight="1" x14ac:dyDescent="0.3">
      <c r="A223" s="12" t="s">
        <v>289</v>
      </c>
    </row>
    <row r="224" spans="1:1" ht="15" customHeight="1" x14ac:dyDescent="0.3">
      <c r="A224" s="12" t="s">
        <v>290</v>
      </c>
    </row>
    <row r="225" spans="1:1" ht="15" customHeight="1" x14ac:dyDescent="0.3">
      <c r="A225" s="12" t="s">
        <v>291</v>
      </c>
    </row>
    <row r="226" spans="1:1" ht="15" customHeight="1" x14ac:dyDescent="0.3">
      <c r="A226" s="12" t="s">
        <v>292</v>
      </c>
    </row>
    <row r="227" spans="1:1" ht="15" customHeight="1" x14ac:dyDescent="0.3">
      <c r="A227" s="12" t="s">
        <v>293</v>
      </c>
    </row>
    <row r="228" spans="1:1" ht="15" customHeight="1" x14ac:dyDescent="0.3">
      <c r="A228" s="12" t="s">
        <v>294</v>
      </c>
    </row>
    <row r="229" spans="1:1" ht="15" customHeight="1" x14ac:dyDescent="0.3">
      <c r="A229" s="12" t="s">
        <v>295</v>
      </c>
    </row>
    <row r="230" spans="1:1" ht="15" customHeight="1" x14ac:dyDescent="0.3">
      <c r="A230" s="12" t="s">
        <v>296</v>
      </c>
    </row>
    <row r="231" spans="1:1" ht="15" customHeight="1" x14ac:dyDescent="0.3">
      <c r="A231" s="12" t="s">
        <v>297</v>
      </c>
    </row>
    <row r="232" spans="1:1" ht="15" customHeight="1" x14ac:dyDescent="0.3">
      <c r="A232" s="12" t="s">
        <v>298</v>
      </c>
    </row>
    <row r="233" spans="1:1" ht="15" customHeight="1" x14ac:dyDescent="0.3">
      <c r="A233" s="12" t="s">
        <v>299</v>
      </c>
    </row>
    <row r="234" spans="1:1" ht="15" customHeight="1" x14ac:dyDescent="0.3">
      <c r="A234" s="12" t="s">
        <v>300</v>
      </c>
    </row>
    <row r="235" spans="1:1" ht="15" customHeight="1" x14ac:dyDescent="0.3">
      <c r="A235" s="12" t="s">
        <v>301</v>
      </c>
    </row>
    <row r="236" spans="1:1" ht="15" customHeight="1" x14ac:dyDescent="0.3">
      <c r="A236" s="12" t="s">
        <v>302</v>
      </c>
    </row>
    <row r="237" spans="1:1" ht="15" customHeight="1" x14ac:dyDescent="0.3">
      <c r="A237" s="12" t="s">
        <v>303</v>
      </c>
    </row>
    <row r="238" spans="1:1" ht="15" customHeight="1" x14ac:dyDescent="0.3">
      <c r="A238" s="12" t="s">
        <v>304</v>
      </c>
    </row>
    <row r="239" spans="1:1" ht="15" customHeight="1" x14ac:dyDescent="0.3">
      <c r="A239" s="12" t="s">
        <v>305</v>
      </c>
    </row>
    <row r="240" spans="1:1" ht="15" customHeight="1" x14ac:dyDescent="0.3">
      <c r="A240" s="12" t="s">
        <v>306</v>
      </c>
    </row>
    <row r="241" spans="1:1" ht="15" customHeight="1" x14ac:dyDescent="0.3">
      <c r="A241" s="12" t="s">
        <v>307</v>
      </c>
    </row>
    <row r="242" spans="1:1" ht="15" customHeight="1" x14ac:dyDescent="0.3">
      <c r="A242" s="12" t="s">
        <v>308</v>
      </c>
    </row>
    <row r="243" spans="1:1" ht="15" customHeight="1" x14ac:dyDescent="0.3">
      <c r="A243" s="12" t="s">
        <v>309</v>
      </c>
    </row>
    <row r="244" spans="1:1" ht="15" customHeight="1" x14ac:dyDescent="0.3">
      <c r="A244" s="12" t="s">
        <v>310</v>
      </c>
    </row>
    <row r="245" spans="1:1" ht="15" customHeight="1" x14ac:dyDescent="0.3">
      <c r="A245" s="12" t="s">
        <v>311</v>
      </c>
    </row>
    <row r="246" spans="1:1" ht="15" customHeight="1" x14ac:dyDescent="0.3">
      <c r="A246" s="12" t="s">
        <v>312</v>
      </c>
    </row>
    <row r="247" spans="1:1" ht="15" customHeight="1" x14ac:dyDescent="0.3">
      <c r="A247" s="12" t="s">
        <v>313</v>
      </c>
    </row>
    <row r="248" spans="1:1" ht="15" customHeight="1" x14ac:dyDescent="0.3">
      <c r="A248" s="12" t="s">
        <v>314</v>
      </c>
    </row>
    <row r="249" spans="1:1" ht="15" customHeight="1" x14ac:dyDescent="0.3">
      <c r="A249" s="12" t="s">
        <v>315</v>
      </c>
    </row>
    <row r="250" spans="1:1" ht="15" customHeight="1" x14ac:dyDescent="0.3">
      <c r="A250" s="12" t="s">
        <v>316</v>
      </c>
    </row>
    <row r="251" spans="1:1" ht="15" customHeight="1" x14ac:dyDescent="0.3">
      <c r="A251" s="12" t="s">
        <v>317</v>
      </c>
    </row>
    <row r="252" spans="1:1" ht="15" customHeight="1" x14ac:dyDescent="0.3">
      <c r="A252" s="12" t="s">
        <v>318</v>
      </c>
    </row>
    <row r="253" spans="1:1" ht="15" customHeight="1" x14ac:dyDescent="0.3">
      <c r="A253" s="12" t="s">
        <v>319</v>
      </c>
    </row>
    <row r="254" spans="1:1" ht="15" customHeight="1" x14ac:dyDescent="0.3">
      <c r="A254" s="12" t="s">
        <v>320</v>
      </c>
    </row>
    <row r="255" spans="1:1" ht="15" customHeight="1" x14ac:dyDescent="0.3">
      <c r="A255" s="12" t="s">
        <v>321</v>
      </c>
    </row>
    <row r="256" spans="1:1" ht="15" customHeight="1" x14ac:dyDescent="0.3">
      <c r="A256" s="12" t="s">
        <v>322</v>
      </c>
    </row>
    <row r="257" spans="1:1" ht="15" customHeight="1" x14ac:dyDescent="0.3">
      <c r="A257" s="12" t="s">
        <v>323</v>
      </c>
    </row>
    <row r="258" spans="1:1" ht="15" customHeight="1" x14ac:dyDescent="0.3">
      <c r="A258" s="12" t="s">
        <v>324</v>
      </c>
    </row>
    <row r="259" spans="1:1" ht="15" customHeight="1" x14ac:dyDescent="0.3">
      <c r="A259" s="12" t="s">
        <v>325</v>
      </c>
    </row>
    <row r="260" spans="1:1" ht="15" customHeight="1" x14ac:dyDescent="0.3">
      <c r="A260" s="12" t="s">
        <v>326</v>
      </c>
    </row>
    <row r="261" spans="1:1" ht="15" customHeight="1" x14ac:dyDescent="0.3">
      <c r="A261" s="12" t="s">
        <v>327</v>
      </c>
    </row>
    <row r="262" spans="1:1" ht="15" customHeight="1" x14ac:dyDescent="0.3">
      <c r="A262" s="12" t="s">
        <v>328</v>
      </c>
    </row>
    <row r="263" spans="1:1" ht="15" customHeight="1" x14ac:dyDescent="0.3">
      <c r="A263" s="12" t="s">
        <v>329</v>
      </c>
    </row>
    <row r="264" spans="1:1" ht="15" customHeight="1" x14ac:dyDescent="0.3">
      <c r="A264" s="12" t="s">
        <v>330</v>
      </c>
    </row>
    <row r="265" spans="1:1" ht="15" customHeight="1" x14ac:dyDescent="0.3">
      <c r="A265" s="12" t="s">
        <v>331</v>
      </c>
    </row>
    <row r="266" spans="1:1" ht="15" customHeight="1" x14ac:dyDescent="0.3">
      <c r="A266" s="12" t="s">
        <v>332</v>
      </c>
    </row>
    <row r="267" spans="1:1" ht="15" customHeight="1" x14ac:dyDescent="0.3">
      <c r="A267" s="12" t="s">
        <v>333</v>
      </c>
    </row>
    <row r="268" spans="1:1" ht="15" customHeight="1" x14ac:dyDescent="0.3">
      <c r="A268" s="12" t="s">
        <v>334</v>
      </c>
    </row>
    <row r="269" spans="1:1" ht="15" customHeight="1" x14ac:dyDescent="0.3">
      <c r="A269" s="12" t="s">
        <v>335</v>
      </c>
    </row>
    <row r="270" spans="1:1" ht="15" customHeight="1" x14ac:dyDescent="0.3">
      <c r="A270" s="12" t="s">
        <v>336</v>
      </c>
    </row>
    <row r="271" spans="1:1" ht="15" customHeight="1" x14ac:dyDescent="0.3">
      <c r="A271" s="12" t="s">
        <v>337</v>
      </c>
    </row>
    <row r="272" spans="1:1" ht="15" customHeight="1" x14ac:dyDescent="0.3">
      <c r="A272" s="12" t="s">
        <v>338</v>
      </c>
    </row>
    <row r="273" spans="1:1" ht="15" customHeight="1" x14ac:dyDescent="0.3">
      <c r="A273" s="12" t="s">
        <v>339</v>
      </c>
    </row>
    <row r="274" spans="1:1" ht="15" customHeight="1" x14ac:dyDescent="0.3">
      <c r="A274" s="12" t="s">
        <v>340</v>
      </c>
    </row>
    <row r="275" spans="1:1" ht="15" customHeight="1" x14ac:dyDescent="0.3">
      <c r="A275" s="12" t="s">
        <v>341</v>
      </c>
    </row>
    <row r="276" spans="1:1" ht="15" customHeight="1" x14ac:dyDescent="0.3">
      <c r="A276" s="12" t="s">
        <v>342</v>
      </c>
    </row>
    <row r="277" spans="1:1" ht="15" customHeight="1" x14ac:dyDescent="0.3">
      <c r="A277" s="12" t="s">
        <v>343</v>
      </c>
    </row>
    <row r="278" spans="1:1" ht="15" customHeight="1" x14ac:dyDescent="0.3">
      <c r="A278" s="12" t="s">
        <v>344</v>
      </c>
    </row>
    <row r="279" spans="1:1" ht="15" customHeight="1" x14ac:dyDescent="0.3">
      <c r="A279" s="12" t="s">
        <v>345</v>
      </c>
    </row>
    <row r="280" spans="1:1" ht="15" customHeight="1" x14ac:dyDescent="0.3">
      <c r="A280" s="12" t="s">
        <v>346</v>
      </c>
    </row>
    <row r="281" spans="1:1" ht="15" customHeight="1" x14ac:dyDescent="0.3">
      <c r="A281" s="12" t="s">
        <v>347</v>
      </c>
    </row>
    <row r="282" spans="1:1" ht="15" customHeight="1" x14ac:dyDescent="0.3">
      <c r="A282" s="12" t="s">
        <v>348</v>
      </c>
    </row>
    <row r="283" spans="1:1" ht="15" customHeight="1" x14ac:dyDescent="0.3">
      <c r="A283" s="12" t="s">
        <v>349</v>
      </c>
    </row>
    <row r="284" spans="1:1" ht="15" customHeight="1" x14ac:dyDescent="0.3">
      <c r="A284" s="12" t="s">
        <v>350</v>
      </c>
    </row>
    <row r="285" spans="1:1" ht="15" customHeight="1" x14ac:dyDescent="0.3">
      <c r="A285" s="12" t="s">
        <v>351</v>
      </c>
    </row>
    <row r="286" spans="1:1" ht="15" customHeight="1" x14ac:dyDescent="0.3">
      <c r="A286" s="12" t="s">
        <v>352</v>
      </c>
    </row>
    <row r="287" spans="1:1" ht="15" customHeight="1" x14ac:dyDescent="0.3">
      <c r="A287" s="12" t="s">
        <v>353</v>
      </c>
    </row>
    <row r="288" spans="1:1" ht="15" customHeight="1" x14ac:dyDescent="0.3">
      <c r="A288" s="12" t="s">
        <v>354</v>
      </c>
    </row>
    <row r="289" spans="1:1" ht="15" customHeight="1" x14ac:dyDescent="0.3">
      <c r="A289" s="12" t="s">
        <v>355</v>
      </c>
    </row>
    <row r="290" spans="1:1" ht="15" customHeight="1" x14ac:dyDescent="0.3">
      <c r="A290" s="12" t="s">
        <v>356</v>
      </c>
    </row>
    <row r="291" spans="1:1" ht="15" customHeight="1" x14ac:dyDescent="0.3">
      <c r="A291" s="12" t="s">
        <v>357</v>
      </c>
    </row>
    <row r="292" spans="1:1" ht="15" customHeight="1" x14ac:dyDescent="0.3">
      <c r="A292" s="12" t="s">
        <v>358</v>
      </c>
    </row>
    <row r="293" spans="1:1" ht="15" customHeight="1" x14ac:dyDescent="0.3">
      <c r="A293" s="12" t="s">
        <v>359</v>
      </c>
    </row>
    <row r="294" spans="1:1" ht="15" customHeight="1" x14ac:dyDescent="0.3">
      <c r="A294" s="12" t="s">
        <v>360</v>
      </c>
    </row>
    <row r="295" spans="1:1" ht="15" customHeight="1" x14ac:dyDescent="0.3">
      <c r="A295" s="12" t="s">
        <v>361</v>
      </c>
    </row>
    <row r="296" spans="1:1" ht="15" customHeight="1" x14ac:dyDescent="0.3">
      <c r="A296" s="12" t="s">
        <v>362</v>
      </c>
    </row>
    <row r="297" spans="1:1" ht="15" customHeight="1" x14ac:dyDescent="0.3">
      <c r="A297" s="12" t="s">
        <v>363</v>
      </c>
    </row>
    <row r="298" spans="1:1" ht="15" customHeight="1" x14ac:dyDescent="0.3">
      <c r="A298" s="12" t="s">
        <v>364</v>
      </c>
    </row>
    <row r="299" spans="1:1" ht="15" customHeight="1" x14ac:dyDescent="0.3">
      <c r="A299" s="12" t="s">
        <v>365</v>
      </c>
    </row>
    <row r="300" spans="1:1" ht="15" customHeight="1" x14ac:dyDescent="0.3">
      <c r="A300" s="12" t="s">
        <v>366</v>
      </c>
    </row>
    <row r="301" spans="1:1" ht="15" customHeight="1" x14ac:dyDescent="0.3">
      <c r="A301" s="12" t="s">
        <v>367</v>
      </c>
    </row>
    <row r="302" spans="1:1" ht="15" customHeight="1" x14ac:dyDescent="0.3">
      <c r="A302" s="12" t="s">
        <v>368</v>
      </c>
    </row>
    <row r="303" spans="1:1" ht="15" customHeight="1" x14ac:dyDescent="0.3">
      <c r="A303" s="12" t="s">
        <v>369</v>
      </c>
    </row>
    <row r="304" spans="1:1" ht="15" customHeight="1" x14ac:dyDescent="0.3">
      <c r="A304" s="12" t="s">
        <v>370</v>
      </c>
    </row>
    <row r="305" spans="1:1" ht="15" customHeight="1" x14ac:dyDescent="0.3">
      <c r="A305" s="12" t="s">
        <v>371</v>
      </c>
    </row>
    <row r="306" spans="1:1" ht="15" customHeight="1" x14ac:dyDescent="0.3">
      <c r="A306" s="12" t="s">
        <v>372</v>
      </c>
    </row>
    <row r="307" spans="1:1" ht="15" customHeight="1" x14ac:dyDescent="0.3">
      <c r="A307" s="12" t="s">
        <v>373</v>
      </c>
    </row>
    <row r="308" spans="1:1" ht="15" customHeight="1" x14ac:dyDescent="0.3">
      <c r="A308" s="12" t="s">
        <v>374</v>
      </c>
    </row>
    <row r="309" spans="1:1" ht="15" customHeight="1" x14ac:dyDescent="0.3">
      <c r="A309" s="12" t="s">
        <v>375</v>
      </c>
    </row>
    <row r="310" spans="1:1" ht="15" customHeight="1" x14ac:dyDescent="0.3">
      <c r="A310" s="12" t="s">
        <v>376</v>
      </c>
    </row>
    <row r="311" spans="1:1" ht="15" customHeight="1" x14ac:dyDescent="0.3">
      <c r="A311" s="12" t="s">
        <v>377</v>
      </c>
    </row>
    <row r="312" spans="1:1" ht="15" customHeight="1" x14ac:dyDescent="0.3">
      <c r="A312" s="12" t="s">
        <v>378</v>
      </c>
    </row>
    <row r="313" spans="1:1" ht="15" customHeight="1" x14ac:dyDescent="0.3">
      <c r="A313" s="12" t="s">
        <v>379</v>
      </c>
    </row>
    <row r="314" spans="1:1" ht="15" customHeight="1" x14ac:dyDescent="0.3">
      <c r="A314" s="12" t="s">
        <v>380</v>
      </c>
    </row>
    <row r="315" spans="1:1" ht="15" customHeight="1" x14ac:dyDescent="0.3">
      <c r="A315" s="12" t="s">
        <v>381</v>
      </c>
    </row>
    <row r="316" spans="1:1" ht="15" customHeight="1" x14ac:dyDescent="0.3">
      <c r="A316" s="12" t="s">
        <v>382</v>
      </c>
    </row>
    <row r="317" spans="1:1" ht="15" customHeight="1" x14ac:dyDescent="0.3">
      <c r="A317" s="12" t="s">
        <v>383</v>
      </c>
    </row>
    <row r="318" spans="1:1" ht="15" customHeight="1" x14ac:dyDescent="0.3">
      <c r="A318" s="12" t="s">
        <v>384</v>
      </c>
    </row>
    <row r="319" spans="1:1" ht="15" customHeight="1" x14ac:dyDescent="0.3">
      <c r="A319" s="12" t="s">
        <v>385</v>
      </c>
    </row>
    <row r="320" spans="1:1" ht="15" customHeight="1" x14ac:dyDescent="0.3">
      <c r="A320" s="12" t="s">
        <v>386</v>
      </c>
    </row>
    <row r="321" spans="1:1" ht="15" customHeight="1" x14ac:dyDescent="0.3">
      <c r="A321" s="12" t="s">
        <v>387</v>
      </c>
    </row>
    <row r="322" spans="1:1" ht="15" customHeight="1" x14ac:dyDescent="0.3">
      <c r="A322" s="12" t="s">
        <v>388</v>
      </c>
    </row>
    <row r="323" spans="1:1" ht="15" customHeight="1" x14ac:dyDescent="0.3">
      <c r="A323" s="12" t="s">
        <v>389</v>
      </c>
    </row>
    <row r="324" spans="1:1" ht="15" customHeight="1" x14ac:dyDescent="0.3">
      <c r="A324" s="12" t="s">
        <v>390</v>
      </c>
    </row>
    <row r="325" spans="1:1" ht="15" customHeight="1" x14ac:dyDescent="0.3">
      <c r="A325" s="12" t="s">
        <v>391</v>
      </c>
    </row>
    <row r="326" spans="1:1" ht="15" customHeight="1" x14ac:dyDescent="0.3">
      <c r="A326" s="12" t="s">
        <v>392</v>
      </c>
    </row>
    <row r="327" spans="1:1" ht="15" customHeight="1" x14ac:dyDescent="0.3">
      <c r="A327" s="14" t="s">
        <v>393</v>
      </c>
    </row>
    <row r="328" spans="1:1" ht="15" customHeight="1" x14ac:dyDescent="0.3">
      <c r="A328" s="12" t="s">
        <v>394</v>
      </c>
    </row>
    <row r="329" spans="1:1" ht="15" customHeight="1" x14ac:dyDescent="0.3">
      <c r="A329" s="12" t="s">
        <v>395</v>
      </c>
    </row>
    <row r="330" spans="1:1" ht="15" customHeight="1" x14ac:dyDescent="0.3">
      <c r="A330" s="12" t="s">
        <v>396</v>
      </c>
    </row>
    <row r="331" spans="1:1" ht="15" customHeight="1" x14ac:dyDescent="0.3">
      <c r="A331" s="12" t="s">
        <v>397</v>
      </c>
    </row>
    <row r="332" spans="1:1" ht="15" customHeight="1" x14ac:dyDescent="0.3">
      <c r="A332" s="12" t="s">
        <v>398</v>
      </c>
    </row>
    <row r="333" spans="1:1" ht="15" customHeight="1" x14ac:dyDescent="0.3">
      <c r="A333" s="12" t="s">
        <v>399</v>
      </c>
    </row>
    <row r="334" spans="1:1" ht="15" customHeight="1" x14ac:dyDescent="0.3">
      <c r="A334" s="12" t="s">
        <v>400</v>
      </c>
    </row>
    <row r="335" spans="1:1" ht="15" customHeight="1" x14ac:dyDescent="0.3">
      <c r="A335" s="12" t="s">
        <v>401</v>
      </c>
    </row>
    <row r="336" spans="1:1" ht="15" customHeight="1" x14ac:dyDescent="0.3">
      <c r="A336" s="12" t="s">
        <v>402</v>
      </c>
    </row>
    <row r="337" spans="1:1" ht="15" customHeight="1" x14ac:dyDescent="0.3">
      <c r="A337" s="12" t="s">
        <v>403</v>
      </c>
    </row>
    <row r="338" spans="1:1" ht="15" customHeight="1" x14ac:dyDescent="0.3">
      <c r="A338" s="12" t="s">
        <v>404</v>
      </c>
    </row>
    <row r="339" spans="1:1" ht="15" customHeight="1" x14ac:dyDescent="0.3">
      <c r="A339" s="12" t="s">
        <v>405</v>
      </c>
    </row>
    <row r="340" spans="1:1" ht="15" customHeight="1" x14ac:dyDescent="0.3">
      <c r="A340" s="12" t="s">
        <v>406</v>
      </c>
    </row>
    <row r="341" spans="1:1" ht="15" customHeight="1" x14ac:dyDescent="0.3">
      <c r="A341" s="12" t="s">
        <v>407</v>
      </c>
    </row>
    <row r="342" spans="1:1" ht="15" customHeight="1" x14ac:dyDescent="0.3">
      <c r="A342" s="12" t="s">
        <v>408</v>
      </c>
    </row>
    <row r="343" spans="1:1" ht="15" customHeight="1" x14ac:dyDescent="0.3">
      <c r="A343" s="12" t="s">
        <v>409</v>
      </c>
    </row>
    <row r="344" spans="1:1" ht="15" customHeight="1" x14ac:dyDescent="0.3">
      <c r="A344" s="12" t="s">
        <v>410</v>
      </c>
    </row>
    <row r="345" spans="1:1" ht="15" customHeight="1" x14ac:dyDescent="0.3">
      <c r="A345" s="12" t="s">
        <v>411</v>
      </c>
    </row>
    <row r="346" spans="1:1" ht="15" customHeight="1" x14ac:dyDescent="0.3">
      <c r="A346" s="12" t="s">
        <v>412</v>
      </c>
    </row>
    <row r="347" spans="1:1" ht="15" customHeight="1" x14ac:dyDescent="0.3">
      <c r="A347" s="12" t="s">
        <v>413</v>
      </c>
    </row>
    <row r="348" spans="1:1" ht="15" customHeight="1" x14ac:dyDescent="0.3">
      <c r="A348" s="12" t="s">
        <v>414</v>
      </c>
    </row>
    <row r="349" spans="1:1" ht="15" customHeight="1" x14ac:dyDescent="0.3">
      <c r="A349" s="12" t="s">
        <v>415</v>
      </c>
    </row>
    <row r="350" spans="1:1" ht="15" customHeight="1" x14ac:dyDescent="0.3">
      <c r="A350" s="12" t="s">
        <v>416</v>
      </c>
    </row>
    <row r="351" spans="1:1" ht="15" customHeight="1" x14ac:dyDescent="0.3">
      <c r="A351" s="12" t="s">
        <v>417</v>
      </c>
    </row>
    <row r="352" spans="1:1" ht="15" customHeight="1" x14ac:dyDescent="0.3">
      <c r="A352" s="12" t="s">
        <v>418</v>
      </c>
    </row>
    <row r="353" spans="1:1" ht="15" customHeight="1" x14ac:dyDescent="0.3">
      <c r="A353" s="12" t="s">
        <v>419</v>
      </c>
    </row>
    <row r="354" spans="1:1" ht="15" customHeight="1" x14ac:dyDescent="0.3">
      <c r="A354" s="12" t="s">
        <v>420</v>
      </c>
    </row>
    <row r="355" spans="1:1" ht="15" customHeight="1" x14ac:dyDescent="0.3">
      <c r="A355" s="12" t="s">
        <v>421</v>
      </c>
    </row>
    <row r="356" spans="1:1" ht="15" customHeight="1" x14ac:dyDescent="0.3">
      <c r="A356" s="12" t="s">
        <v>422</v>
      </c>
    </row>
    <row r="357" spans="1:1" ht="15" customHeight="1" x14ac:dyDescent="0.3">
      <c r="A357" s="12" t="s">
        <v>423</v>
      </c>
    </row>
    <row r="358" spans="1:1" ht="15" customHeight="1" x14ac:dyDescent="0.3">
      <c r="A358" s="12" t="s">
        <v>424</v>
      </c>
    </row>
    <row r="359" spans="1:1" ht="15" customHeight="1" x14ac:dyDescent="0.3">
      <c r="A359" s="12" t="s">
        <v>425</v>
      </c>
    </row>
    <row r="360" spans="1:1" ht="15" customHeight="1" x14ac:dyDescent="0.3">
      <c r="A360" s="12" t="s">
        <v>426</v>
      </c>
    </row>
    <row r="361" spans="1:1" ht="15" customHeight="1" x14ac:dyDescent="0.3">
      <c r="A361" s="12" t="s">
        <v>427</v>
      </c>
    </row>
    <row r="362" spans="1:1" ht="15" customHeight="1" x14ac:dyDescent="0.3">
      <c r="A362" s="12" t="s">
        <v>428</v>
      </c>
    </row>
    <row r="363" spans="1:1" ht="15" customHeight="1" x14ac:dyDescent="0.3">
      <c r="A363" s="12" t="s">
        <v>429</v>
      </c>
    </row>
    <row r="364" spans="1:1" ht="15" customHeight="1" x14ac:dyDescent="0.3">
      <c r="A364" s="12" t="s">
        <v>430</v>
      </c>
    </row>
    <row r="365" spans="1:1" ht="15" customHeight="1" x14ac:dyDescent="0.3">
      <c r="A365" s="12" t="s">
        <v>431</v>
      </c>
    </row>
    <row r="366" spans="1:1" ht="15" customHeight="1" x14ac:dyDescent="0.3">
      <c r="A366" s="12" t="s">
        <v>432</v>
      </c>
    </row>
    <row r="367" spans="1:1" ht="15" customHeight="1" x14ac:dyDescent="0.3">
      <c r="A367" s="12" t="s">
        <v>433</v>
      </c>
    </row>
    <row r="368" spans="1:1" ht="15" customHeight="1" x14ac:dyDescent="0.3">
      <c r="A368" s="12" t="s">
        <v>434</v>
      </c>
    </row>
    <row r="369" spans="1:1" ht="15" customHeight="1" x14ac:dyDescent="0.3">
      <c r="A369" s="12" t="s">
        <v>435</v>
      </c>
    </row>
    <row r="370" spans="1:1" ht="15" customHeight="1" x14ac:dyDescent="0.3">
      <c r="A370" s="12" t="s">
        <v>436</v>
      </c>
    </row>
    <row r="371" spans="1:1" ht="15" customHeight="1" x14ac:dyDescent="0.3">
      <c r="A371" s="12" t="s">
        <v>437</v>
      </c>
    </row>
    <row r="372" spans="1:1" ht="15" customHeight="1" x14ac:dyDescent="0.3">
      <c r="A372" s="12" t="s">
        <v>438</v>
      </c>
    </row>
    <row r="373" spans="1:1" ht="15" customHeight="1" x14ac:dyDescent="0.3">
      <c r="A373" s="12" t="s">
        <v>439</v>
      </c>
    </row>
    <row r="374" spans="1:1" ht="15" customHeight="1" x14ac:dyDescent="0.3">
      <c r="A374" s="12" t="s">
        <v>440</v>
      </c>
    </row>
    <row r="375" spans="1:1" ht="15" customHeight="1" x14ac:dyDescent="0.3">
      <c r="A375" s="12" t="s">
        <v>441</v>
      </c>
    </row>
    <row r="376" spans="1:1" ht="15" customHeight="1" x14ac:dyDescent="0.3">
      <c r="A376" s="12" t="s">
        <v>442</v>
      </c>
    </row>
    <row r="377" spans="1:1" ht="15" customHeight="1" x14ac:dyDescent="0.3">
      <c r="A377" s="12" t="s">
        <v>443</v>
      </c>
    </row>
    <row r="378" spans="1:1" ht="15" customHeight="1" x14ac:dyDescent="0.3">
      <c r="A378" s="15" t="s">
        <v>444</v>
      </c>
    </row>
    <row r="379" spans="1:1" ht="15" customHeight="1" x14ac:dyDescent="0.3">
      <c r="A379" s="47" t="s">
        <v>445</v>
      </c>
    </row>
    <row r="380" spans="1:1" ht="15" customHeight="1" x14ac:dyDescent="0.3">
      <c r="A380" s="48" t="s">
        <v>446</v>
      </c>
    </row>
    <row r="381" spans="1:1" ht="15" customHeight="1" x14ac:dyDescent="0.3">
      <c r="A381" s="47" t="s">
        <v>447</v>
      </c>
    </row>
    <row r="382" spans="1:1" ht="15" customHeight="1" x14ac:dyDescent="0.3">
      <c r="A382" s="48" t="s">
        <v>448</v>
      </c>
    </row>
    <row r="383" spans="1:1" ht="15" customHeight="1" x14ac:dyDescent="0.3">
      <c r="A383" s="47" t="s">
        <v>449</v>
      </c>
    </row>
    <row r="384" spans="1:1" ht="15" customHeight="1" x14ac:dyDescent="0.3">
      <c r="A384" s="48" t="s">
        <v>450</v>
      </c>
    </row>
    <row r="385" spans="1:1" ht="15" customHeight="1" x14ac:dyDescent="0.3">
      <c r="A385" s="47" t="s">
        <v>451</v>
      </c>
    </row>
    <row r="386" spans="1:1" ht="15" customHeight="1" x14ac:dyDescent="0.3">
      <c r="A386" s="49" t="s">
        <v>452</v>
      </c>
    </row>
    <row r="387" spans="1:1" ht="15" customHeight="1" x14ac:dyDescent="0.3">
      <c r="A387" s="50" t="s">
        <v>453</v>
      </c>
    </row>
    <row r="388" spans="1:1" ht="15" customHeight="1" x14ac:dyDescent="0.3">
      <c r="A388" s="51" t="s">
        <v>454</v>
      </c>
    </row>
    <row r="389" spans="1:1" ht="15" customHeight="1" x14ac:dyDescent="0.3">
      <c r="A389" s="50" t="s">
        <v>455</v>
      </c>
    </row>
    <row r="390" spans="1:1" ht="15" customHeight="1" x14ac:dyDescent="0.3">
      <c r="A390" s="51" t="s">
        <v>456</v>
      </c>
    </row>
    <row r="391" spans="1:1" ht="15" customHeight="1" x14ac:dyDescent="0.3">
      <c r="A391" s="50" t="s">
        <v>457</v>
      </c>
    </row>
    <row r="392" spans="1:1" ht="15" customHeight="1" x14ac:dyDescent="0.3">
      <c r="A392" s="51" t="s">
        <v>458</v>
      </c>
    </row>
    <row r="393" spans="1:1" ht="15" customHeight="1" x14ac:dyDescent="0.3">
      <c r="A393" s="50" t="s">
        <v>459</v>
      </c>
    </row>
    <row r="394" spans="1:1" ht="15" customHeight="1" x14ac:dyDescent="0.3">
      <c r="A394" s="51" t="s">
        <v>460</v>
      </c>
    </row>
    <row r="395" spans="1:1" ht="15" customHeight="1" x14ac:dyDescent="0.3">
      <c r="A395" s="50" t="s">
        <v>461</v>
      </c>
    </row>
    <row r="396" spans="1:1" ht="15" customHeight="1" x14ac:dyDescent="0.3">
      <c r="A396" s="51" t="s">
        <v>462</v>
      </c>
    </row>
    <row r="397" spans="1:1" ht="15" customHeight="1" x14ac:dyDescent="0.3">
      <c r="A397" s="50" t="s">
        <v>463</v>
      </c>
    </row>
    <row r="398" spans="1:1" ht="15" customHeight="1" x14ac:dyDescent="0.3">
      <c r="A398" s="51" t="s">
        <v>464</v>
      </c>
    </row>
    <row r="399" spans="1:1" ht="15" customHeight="1" x14ac:dyDescent="0.3">
      <c r="A399" s="50" t="s">
        <v>465</v>
      </c>
    </row>
    <row r="400" spans="1:1" ht="15" customHeight="1" x14ac:dyDescent="0.3">
      <c r="A400" s="51" t="s">
        <v>466</v>
      </c>
    </row>
    <row r="401" spans="1:1" ht="15" customHeight="1" x14ac:dyDescent="0.3">
      <c r="A401" s="50" t="s">
        <v>467</v>
      </c>
    </row>
    <row r="402" spans="1:1" ht="15" customHeight="1" x14ac:dyDescent="0.3">
      <c r="A402" s="51" t="s">
        <v>468</v>
      </c>
    </row>
    <row r="403" spans="1:1" ht="15" customHeight="1" x14ac:dyDescent="0.3">
      <c r="A403" s="50" t="s">
        <v>469</v>
      </c>
    </row>
    <row r="404" spans="1:1" ht="15" customHeight="1" x14ac:dyDescent="0.3">
      <c r="A404" s="51" t="s">
        <v>470</v>
      </c>
    </row>
    <row r="405" spans="1:1" ht="15" customHeight="1" x14ac:dyDescent="0.3">
      <c r="A405" s="50" t="s">
        <v>471</v>
      </c>
    </row>
    <row r="406" spans="1:1" ht="15" customHeight="1" x14ac:dyDescent="0.3">
      <c r="A406" s="51" t="s">
        <v>472</v>
      </c>
    </row>
    <row r="407" spans="1:1" ht="15" customHeight="1" x14ac:dyDescent="0.3">
      <c r="A407" s="50" t="s">
        <v>473</v>
      </c>
    </row>
    <row r="408" spans="1:1" ht="15" customHeight="1" x14ac:dyDescent="0.3">
      <c r="A408" s="51" t="s">
        <v>474</v>
      </c>
    </row>
    <row r="409" spans="1:1" ht="15" customHeight="1" x14ac:dyDescent="0.3">
      <c r="A409" s="50" t="s">
        <v>475</v>
      </c>
    </row>
    <row r="410" spans="1:1" ht="15" customHeight="1" x14ac:dyDescent="0.3">
      <c r="A410" s="51" t="s">
        <v>476</v>
      </c>
    </row>
    <row r="411" spans="1:1" ht="15" customHeight="1" x14ac:dyDescent="0.3">
      <c r="A411" s="50" t="s">
        <v>477</v>
      </c>
    </row>
    <row r="412" spans="1:1" ht="15" customHeight="1" x14ac:dyDescent="0.3">
      <c r="A412" s="51" t="s">
        <v>478</v>
      </c>
    </row>
    <row r="413" spans="1:1" ht="15" customHeight="1" x14ac:dyDescent="0.3">
      <c r="A413" s="50" t="s">
        <v>479</v>
      </c>
    </row>
    <row r="414" spans="1:1" ht="15" customHeight="1" x14ac:dyDescent="0.3">
      <c r="A414" s="51" t="s">
        <v>480</v>
      </c>
    </row>
    <row r="415" spans="1:1" ht="15" customHeight="1" x14ac:dyDescent="0.3">
      <c r="A415" s="50" t="s">
        <v>481</v>
      </c>
    </row>
    <row r="416" spans="1:1" ht="15" customHeight="1" x14ac:dyDescent="0.3">
      <c r="A416" s="51" t="s">
        <v>482</v>
      </c>
    </row>
    <row r="417" spans="1:1" ht="15" customHeight="1" x14ac:dyDescent="0.3">
      <c r="A417" s="50" t="s">
        <v>483</v>
      </c>
    </row>
    <row r="418" spans="1:1" ht="15" customHeight="1" x14ac:dyDescent="0.3">
      <c r="A418" s="51" t="s">
        <v>484</v>
      </c>
    </row>
    <row r="419" spans="1:1" ht="15" customHeight="1" x14ac:dyDescent="0.3">
      <c r="A419" s="50" t="s">
        <v>485</v>
      </c>
    </row>
    <row r="420" spans="1:1" ht="15" customHeight="1" x14ac:dyDescent="0.3">
      <c r="A420" s="51" t="s">
        <v>486</v>
      </c>
    </row>
    <row r="421" spans="1:1" ht="15" customHeight="1" x14ac:dyDescent="0.3">
      <c r="A421" s="50" t="s">
        <v>487</v>
      </c>
    </row>
    <row r="422" spans="1:1" ht="15" customHeight="1" x14ac:dyDescent="0.3">
      <c r="A422" s="51" t="s">
        <v>488</v>
      </c>
    </row>
    <row r="423" spans="1:1" ht="15" customHeight="1" x14ac:dyDescent="0.3">
      <c r="A423" s="50" t="s">
        <v>489</v>
      </c>
    </row>
    <row r="424" spans="1:1" ht="15" customHeight="1" x14ac:dyDescent="0.3">
      <c r="A424" s="51" t="s">
        <v>490</v>
      </c>
    </row>
    <row r="425" spans="1:1" ht="15" customHeight="1" x14ac:dyDescent="0.3">
      <c r="A425" s="50" t="s">
        <v>491</v>
      </c>
    </row>
    <row r="426" spans="1:1" ht="15" customHeight="1" x14ac:dyDescent="0.3">
      <c r="A426" s="52" t="s">
        <v>492</v>
      </c>
    </row>
    <row r="427" spans="1:1" ht="15" customHeight="1" x14ac:dyDescent="0.3">
      <c r="A427" s="53" t="s">
        <v>493</v>
      </c>
    </row>
    <row r="428" spans="1:1" ht="15" customHeight="1" x14ac:dyDescent="0.3">
      <c r="A428" s="52" t="s">
        <v>494</v>
      </c>
    </row>
    <row r="429" spans="1:1" ht="15" customHeight="1" x14ac:dyDescent="0.3">
      <c r="A429" s="53" t="s">
        <v>495</v>
      </c>
    </row>
    <row r="430" spans="1:1" ht="15" customHeight="1" x14ac:dyDescent="0.3">
      <c r="A430" s="52" t="s">
        <v>496</v>
      </c>
    </row>
  </sheetData>
  <sheetProtection sheet="1" objects="1" scenarios="1"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showGridLines="0" zoomScaleNormal="100" workbookViewId="0">
      <selection activeCell="K31" sqref="K31"/>
    </sheetView>
  </sheetViews>
  <sheetFormatPr defaultColWidth="8.44140625" defaultRowHeight="14.4" x14ac:dyDescent="0.3"/>
  <cols>
    <col min="1" max="1" width="6" customWidth="1"/>
    <col min="2" max="2" width="80" customWidth="1"/>
    <col min="3" max="3" width="16" customWidth="1"/>
    <col min="4" max="4" width="3" customWidth="1"/>
    <col min="5" max="5" width="9" customWidth="1"/>
  </cols>
  <sheetData>
    <row r="1" spans="1:5" ht="21.75" customHeight="1" x14ac:dyDescent="0.3">
      <c r="A1" s="108" t="s">
        <v>546</v>
      </c>
      <c r="B1" s="86"/>
      <c r="C1" s="86"/>
      <c r="D1" s="86"/>
      <c r="E1" s="86"/>
    </row>
    <row r="3" spans="1:5" ht="15" customHeight="1" x14ac:dyDescent="0.3">
      <c r="A3" s="45"/>
      <c r="B3" s="73" t="s">
        <v>13</v>
      </c>
      <c r="C3" s="4">
        <f>COUNTA('Modulo 1'!E2:E7)+COUNT('Modulo 1'!E14:H38)+COUNT('Modulo 1'!G42:G44)+COUNT('Modulo 1'!G47:G51)+COUNT('Modulo 1'!G54)+COUNT('Modulo 1'!C59)+IF(TRIM('Modulo 1'!F59)="",0,1)</f>
        <v>0</v>
      </c>
      <c r="D3" s="45"/>
      <c r="E3" s="45"/>
    </row>
    <row r="4" spans="1:5" ht="15" customHeight="1" x14ac:dyDescent="0.3">
      <c r="A4" s="45"/>
      <c r="B4" s="73" t="s">
        <v>547</v>
      </c>
      <c r="C4" s="4">
        <v>117</v>
      </c>
      <c r="D4" s="45"/>
      <c r="E4" s="45"/>
    </row>
    <row r="5" spans="1:5" ht="15" customHeight="1" x14ac:dyDescent="0.3">
      <c r="A5" s="45"/>
      <c r="B5" s="73" t="s">
        <v>548</v>
      </c>
      <c r="C5" s="4">
        <f>COUNTIF(E11:E28,"KO")</f>
        <v>18</v>
      </c>
      <c r="D5" s="45"/>
      <c r="E5" s="45"/>
    </row>
    <row r="6" spans="1:5" ht="15" customHeight="1" x14ac:dyDescent="0.3">
      <c r="A6" s="45"/>
      <c r="B6" s="73" t="s">
        <v>549</v>
      </c>
      <c r="C6" s="4">
        <f>COUNTIF(E11:E28,"OK")</f>
        <v>0</v>
      </c>
      <c r="D6" s="45"/>
      <c r="E6" s="45"/>
    </row>
    <row r="7" spans="1:5" ht="15" customHeight="1" x14ac:dyDescent="0.3">
      <c r="A7" s="45"/>
      <c r="B7" s="73" t="s">
        <v>550</v>
      </c>
      <c r="C7" s="4">
        <f>COUNTA(B11:B28)</f>
        <v>18</v>
      </c>
      <c r="D7" s="45"/>
      <c r="E7" s="45"/>
    </row>
    <row r="8" spans="1:5" ht="15" customHeight="1" x14ac:dyDescent="0.3">
      <c r="A8" s="45"/>
      <c r="B8" s="73" t="s">
        <v>551</v>
      </c>
      <c r="C8" s="4">
        <f>IF(C3=0,0,IF(AND(C3=C4,C5=0),2,1))</f>
        <v>0</v>
      </c>
      <c r="D8" s="45"/>
      <c r="E8" s="45"/>
    </row>
    <row r="10" spans="1:5" ht="15" customHeight="1" x14ac:dyDescent="0.3">
      <c r="A10" s="16" t="s">
        <v>552</v>
      </c>
      <c r="B10" s="16" t="s">
        <v>553</v>
      </c>
      <c r="C10" s="76"/>
      <c r="D10" s="76"/>
      <c r="E10" s="16" t="s">
        <v>31</v>
      </c>
    </row>
    <row r="11" spans="1:5" ht="15" customHeight="1" x14ac:dyDescent="0.3">
      <c r="A11" s="17">
        <v>1</v>
      </c>
      <c r="B11" s="18" t="s">
        <v>554</v>
      </c>
      <c r="C11" s="45"/>
      <c r="D11" s="45"/>
      <c r="E11" s="19" t="str">
        <f>IF(TRIM('Modulo 1'!E2)&lt;&gt;"","OK","KO")</f>
        <v>KO</v>
      </c>
    </row>
    <row r="12" spans="1:5" ht="15" customHeight="1" x14ac:dyDescent="0.3">
      <c r="A12" s="17">
        <v>2</v>
      </c>
      <c r="B12" s="18" t="s">
        <v>555</v>
      </c>
      <c r="C12" s="45"/>
      <c r="D12" s="45"/>
      <c r="E12" s="19" t="str">
        <f>IF(TRIM('Modulo 1'!E3)&lt;&gt;"","OK","KO")</f>
        <v>KO</v>
      </c>
    </row>
    <row r="13" spans="1:5" ht="15" customHeight="1" x14ac:dyDescent="0.3">
      <c r="A13" s="17">
        <v>3</v>
      </c>
      <c r="B13" s="18" t="s">
        <v>556</v>
      </c>
      <c r="C13" s="45"/>
      <c r="D13" s="45"/>
      <c r="E13" s="19" t="str">
        <f>IF(TRIM('Modulo 1'!E4)&lt;&gt;"","OK","KO")</f>
        <v>KO</v>
      </c>
    </row>
    <row r="14" spans="1:5" ht="15" customHeight="1" x14ac:dyDescent="0.3">
      <c r="A14" s="17">
        <v>4</v>
      </c>
      <c r="B14" s="18" t="s">
        <v>557</v>
      </c>
      <c r="C14" s="45"/>
      <c r="D14" s="45"/>
      <c r="E14" s="19" t="str">
        <f>IF(TRIM('Modulo 1'!E5)&lt;&gt;"","OK","KO")</f>
        <v>KO</v>
      </c>
    </row>
    <row r="15" spans="1:5" ht="15" customHeight="1" x14ac:dyDescent="0.3">
      <c r="A15" s="17">
        <v>5</v>
      </c>
      <c r="B15" s="18" t="s">
        <v>558</v>
      </c>
      <c r="C15" s="45"/>
      <c r="D15" s="45"/>
      <c r="E15" s="19" t="str">
        <f>IF(TRIM('Modulo 1'!E6)&lt;&gt;"","OK","KO")</f>
        <v>KO</v>
      </c>
    </row>
    <row r="16" spans="1:5" ht="15" customHeight="1" x14ac:dyDescent="0.3">
      <c r="A16" s="17">
        <v>6</v>
      </c>
      <c r="B16" s="18" t="s">
        <v>559</v>
      </c>
      <c r="C16" s="45"/>
      <c r="D16" s="45"/>
      <c r="E16" s="19" t="str">
        <f>IF(TRIM('Modulo 1'!E7)&lt;&gt;"","OK","KO")</f>
        <v>KO</v>
      </c>
    </row>
    <row r="17" spans="1:5" ht="15" customHeight="1" x14ac:dyDescent="0.3">
      <c r="A17" s="17">
        <v>7</v>
      </c>
      <c r="B17" s="18" t="s">
        <v>560</v>
      </c>
      <c r="C17" s="45"/>
      <c r="D17" s="45"/>
      <c r="E17" s="19" t="str">
        <f>IF(COUNT('Modulo 1'!E14:E38)=25,"OK","KO")</f>
        <v>KO</v>
      </c>
    </row>
    <row r="18" spans="1:5" ht="15" customHeight="1" x14ac:dyDescent="0.3">
      <c r="A18" s="17">
        <v>8</v>
      </c>
      <c r="B18" s="18" t="s">
        <v>561</v>
      </c>
      <c r="C18" s="45"/>
      <c r="D18" s="45"/>
      <c r="E18" s="19" t="str">
        <f>IF(COUNT('Modulo 1'!F14:F38)=25,"OK","KO")</f>
        <v>KO</v>
      </c>
    </row>
    <row r="19" spans="1:5" ht="15" customHeight="1" x14ac:dyDescent="0.3">
      <c r="A19" s="17">
        <v>9</v>
      </c>
      <c r="B19" s="18" t="s">
        <v>562</v>
      </c>
      <c r="C19" s="45"/>
      <c r="D19" s="45"/>
      <c r="E19" s="19" t="str">
        <f>IF(COUNT('Modulo 1'!G14:G38)=25,"OK","KO")</f>
        <v>KO</v>
      </c>
    </row>
    <row r="20" spans="1:5" ht="15" customHeight="1" x14ac:dyDescent="0.3">
      <c r="A20" s="17">
        <v>10</v>
      </c>
      <c r="B20" s="18" t="s">
        <v>563</v>
      </c>
      <c r="C20" s="45"/>
      <c r="D20" s="45"/>
      <c r="E20" s="19" t="str">
        <f>IF(COUNT('Modulo 1'!H14:H38)=25,"OK","KO")</f>
        <v>KO</v>
      </c>
    </row>
    <row r="21" spans="1:5" ht="15" customHeight="1" x14ac:dyDescent="0.3">
      <c r="A21" s="17">
        <v>11</v>
      </c>
      <c r="B21" s="18" t="s">
        <v>564</v>
      </c>
      <c r="C21" s="45"/>
      <c r="D21" s="45"/>
      <c r="E21" s="19" t="str">
        <f>IF(AND(COUNT('Modulo 1'!G42)=1,'Modulo 1'!G42&gt;=0),"OK","KO")</f>
        <v>KO</v>
      </c>
    </row>
    <row r="22" spans="1:5" ht="15" customHeight="1" x14ac:dyDescent="0.3">
      <c r="A22" s="17">
        <v>12</v>
      </c>
      <c r="B22" s="18" t="s">
        <v>565</v>
      </c>
      <c r="C22" s="45"/>
      <c r="D22" s="45"/>
      <c r="E22" s="19" t="str">
        <f>IF(AND(COUNT('Modulo 1'!G43)=1,'Modulo 1'!G43&gt;=0),"OK","KO")</f>
        <v>KO</v>
      </c>
    </row>
    <row r="23" spans="1:5" ht="15" customHeight="1" x14ac:dyDescent="0.3">
      <c r="A23" s="17">
        <v>13</v>
      </c>
      <c r="B23" s="18" t="s">
        <v>566</v>
      </c>
      <c r="C23" s="45"/>
      <c r="D23" s="45"/>
      <c r="E23" s="19" t="str">
        <f>IF(AND(COUNT('Modulo 1'!G44)=1,'Modulo 1'!G44&gt;=0),"OK","KO")</f>
        <v>KO</v>
      </c>
    </row>
    <row r="24" spans="1:5" ht="15" customHeight="1" x14ac:dyDescent="0.3">
      <c r="A24" s="17">
        <v>14</v>
      </c>
      <c r="B24" s="18" t="s">
        <v>567</v>
      </c>
      <c r="C24" s="45"/>
      <c r="D24" s="45"/>
      <c r="E24" s="19" t="str">
        <f>IF(AND(COUNT('Modulo 1'!G44)=1,'Modulo 1'!G44&lt;='Modulo 1'!G41),"OK","KO")</f>
        <v>KO</v>
      </c>
    </row>
    <row r="25" spans="1:5" ht="15" customHeight="1" x14ac:dyDescent="0.3">
      <c r="A25" s="17">
        <v>15</v>
      </c>
      <c r="B25" s="18" t="s">
        <v>568</v>
      </c>
      <c r="C25" s="45"/>
      <c r="D25" s="45"/>
      <c r="E25" s="19" t="str">
        <f>IF(AND(COUNT('Modulo 1'!G47:G51)=5,MIN('Modulo 1'!G47:G51)&gt;=0),"OK","KO")</f>
        <v>KO</v>
      </c>
    </row>
    <row r="26" spans="1:5" ht="15" customHeight="1" x14ac:dyDescent="0.3">
      <c r="A26" s="17">
        <v>16</v>
      </c>
      <c r="B26" s="18" t="s">
        <v>569</v>
      </c>
      <c r="C26" s="45"/>
      <c r="D26" s="45"/>
      <c r="E26" s="19" t="str">
        <f>IF(AND(COUNT('Modulo 1'!G54)=1,'Modulo 1'!G54&gt;=0,'Modulo 1'!G54&lt;=1),"OK","KO")</f>
        <v>KO</v>
      </c>
    </row>
    <row r="27" spans="1:5" ht="15" customHeight="1" x14ac:dyDescent="0.3">
      <c r="A27" s="17">
        <v>17</v>
      </c>
      <c r="B27" s="18" t="s">
        <v>570</v>
      </c>
      <c r="C27" s="45"/>
      <c r="D27" s="45"/>
      <c r="E27" s="19" t="str">
        <f>IF(COUNT('Modulo 1'!C59)=1,"OK","KO")</f>
        <v>KO</v>
      </c>
    </row>
    <row r="28" spans="1:5" ht="15" customHeight="1" x14ac:dyDescent="0.3">
      <c r="A28" s="17">
        <v>18</v>
      </c>
      <c r="B28" s="18" t="s">
        <v>571</v>
      </c>
      <c r="C28" s="45"/>
      <c r="D28" s="45"/>
      <c r="E28" s="19" t="str">
        <f>IF(TRIM('Modulo 1'!F59)&lt;&gt;"","OK","KO")</f>
        <v>KO</v>
      </c>
    </row>
    <row r="29" spans="1:5" ht="15" customHeight="1" x14ac:dyDescent="0.3">
      <c r="A29" s="17"/>
      <c r="B29" s="18"/>
      <c r="C29" s="45"/>
      <c r="D29" s="45"/>
      <c r="E29" s="19"/>
    </row>
    <row r="30" spans="1:5" ht="15" customHeight="1" x14ac:dyDescent="0.3">
      <c r="A30" s="20"/>
      <c r="B30" s="21"/>
      <c r="C30" s="45"/>
      <c r="D30" s="45"/>
      <c r="E30" s="4"/>
    </row>
    <row r="31" spans="1:5" ht="15" customHeight="1" x14ac:dyDescent="0.3">
      <c r="A31" s="17"/>
      <c r="B31" s="18"/>
      <c r="C31" s="45"/>
      <c r="D31" s="45"/>
      <c r="E31" s="19"/>
    </row>
  </sheetData>
  <sheetProtection sheet="1" objects="1" scenarios="1"/>
  <mergeCells count="1">
    <mergeCell ref="A1:E1"/>
  </mergeCells>
  <conditionalFormatting sqref="E11:E31">
    <cfRule type="cellIs" dxfId="1" priority="2" operator="equal">
      <formula>"OK"</formula>
    </cfRule>
    <cfRule type="cellIs" dxfId="0" priority="3" operator="equal">
      <formula>"KO"</formula>
    </cfRule>
  </conditionalFormatting>
  <pageMargins left="0.75" right="0.75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Modulo 1</vt:lpstr>
      <vt:lpstr>GUIDA</vt:lpstr>
      <vt:lpstr>ANAGRAFICA ENTI</vt:lpstr>
      <vt:lpstr>CONTROLLI</vt:lpstr>
      <vt:lpstr>anag</vt:lpstr>
      <vt:lpstr>CONTROLLI!Area_stampa</vt:lpstr>
      <vt:lpstr>GUIDA!Area_stampa</vt:lpstr>
      <vt:lpstr>'Modulo 1'!Area_stampa</vt:lpstr>
      <vt:lpstr>STATO_CODICE</vt:lpstr>
      <vt:lpstr>'Modulo 1'!STATO_MODULO</vt:lpstr>
      <vt:lpstr>STATO_MODULO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 Scalas</dc:creator>
  <cp:keywords/>
  <dc:description/>
  <cp:lastModifiedBy>Paolo Scalas</cp:lastModifiedBy>
  <cp:revision>0</cp:revision>
  <dcterms:created xsi:type="dcterms:W3CDTF">2026-08-04T09:14:14Z</dcterms:created>
  <dcterms:modified xsi:type="dcterms:W3CDTF">2026-08-04T09:25:30Z</dcterms:modified>
  <cp:category/>
  <cp:contentStatus/>
</cp:coreProperties>
</file>